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955" activeTab="0"/>
  </bookViews>
  <sheets>
    <sheet name="LIQUID    " sheetId="1" r:id="rId1"/>
    <sheet name="ULTRA" sheetId="2" r:id="rId2"/>
    <sheet name="Large Cap Equity" sheetId="3" r:id="rId3"/>
    <sheet name="DYNAMIC ASSET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14" sheetId="15" r:id="rId15"/>
    <sheet name="Midcap Opportunities" sheetId="16" r:id="rId16"/>
    <sheet name="FMP - SR 17" sheetId="17" r:id="rId17"/>
    <sheet name="Sheet1" sheetId="18" r:id="rId18"/>
  </sheets>
  <definedNames/>
  <calcPr fullCalcOnLoad="1"/>
</workbook>
</file>

<file path=xl/sharedStrings.xml><?xml version="1.0" encoding="utf-8"?>
<sst xmlns="http://schemas.openxmlformats.org/spreadsheetml/2006/main" count="2432" uniqueCount="512">
  <si>
    <t>Pramerica Liquid Fund</t>
  </si>
  <si>
    <t xml:space="preserve">  </t>
  </si>
  <si>
    <t>Portfolio as on January 31, 2014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</si>
  <si>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</si>
  <si>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</si>
  <si>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</si>
  <si>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</si>
  <si>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</si>
  <si>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</si>
  <si>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</si>
  <si>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</si>
  <si>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</si>
  <si>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Vijaya Bank</t>
  </si>
  <si>
    <t>CARE A1+</t>
  </si>
  <si>
    <t>INE705A16HZ6</t>
  </si>
  <si>
    <t>Allahabad Bank</t>
  </si>
  <si>
    <t>CRISIL A1+</t>
  </si>
  <si>
    <t>Sector / Rating</t>
  </si>
  <si>
    <t>Percent</t>
  </si>
  <si>
    <t>INE428A16LO1</t>
  </si>
  <si>
    <t>State Bank of Patiala</t>
  </si>
  <si>
    <t>ICRA A1+</t>
  </si>
  <si>
    <t>INE652A16HZ0</t>
  </si>
  <si>
    <t>Bank of Baroda</t>
  </si>
  <si>
    <t>INE028A16532</t>
  </si>
  <si>
    <t>IDBI Bank Limited</t>
  </si>
  <si>
    <t>INE008A16OZ1</t>
  </si>
  <si>
    <t>The South Indian Bank Limited</t>
  </si>
  <si>
    <t>IND A1+</t>
  </si>
  <si>
    <t>INE683A16CC5</t>
  </si>
  <si>
    <t>Oriental Bank of Commerce</t>
  </si>
  <si>
    <t>BWR A1+</t>
  </si>
  <si>
    <t>INE141A16JP1</t>
  </si>
  <si>
    <t>Karur Vysya Bank Limited</t>
  </si>
  <si>
    <t>CRISIL AAA</t>
  </si>
  <si>
    <t>INE036D16EV6</t>
  </si>
  <si>
    <t>The Jammu &amp; Kashmir Bank Limited</t>
  </si>
  <si>
    <t>CARE AAA</t>
  </si>
  <si>
    <t>INE168A16HT0</t>
  </si>
  <si>
    <t>Central Bank of India</t>
  </si>
  <si>
    <t>Cash &amp; Equivalent</t>
  </si>
  <si>
    <t>INE483A16GS7</t>
  </si>
  <si>
    <t>Canara Bank</t>
  </si>
  <si>
    <t>INE476A16IZ2</t>
  </si>
  <si>
    <t>INE008A16SW9</t>
  </si>
  <si>
    <t>INE705A16IC3</t>
  </si>
  <si>
    <t>The Ratnakar Bank Limited</t>
  </si>
  <si>
    <t>INE976G16315</t>
  </si>
  <si>
    <t>INE976G16372</t>
  </si>
  <si>
    <t>Punjab &amp; Sind Bank</t>
  </si>
  <si>
    <t>INE608A16FL6</t>
  </si>
  <si>
    <t>INE483A16GP3</t>
  </si>
  <si>
    <t>INE008A16NV2</t>
  </si>
  <si>
    <t>Bank of Maharashtra</t>
  </si>
  <si>
    <t>INE457A16DS8</t>
  </si>
  <si>
    <t>INE457A16DT6</t>
  </si>
  <si>
    <t>State Bank of Hyderabad</t>
  </si>
  <si>
    <t>INE649A16DB6</t>
  </si>
  <si>
    <t>INE683A16AO4</t>
  </si>
  <si>
    <t>Total</t>
  </si>
  <si>
    <t>Commercial Paper**</t>
  </si>
  <si>
    <t>Reliance Infrastructure Limited</t>
  </si>
  <si>
    <t>INE036A14415</t>
  </si>
  <si>
    <t>TVS Credit Services Limited</t>
  </si>
  <si>
    <t>INE729N14129</t>
  </si>
  <si>
    <t>National Housing Bank</t>
  </si>
  <si>
    <t>INE557F14BZ8</t>
  </si>
  <si>
    <t>Housing Development Finance Corporation Limited</t>
  </si>
  <si>
    <t>INE001A14JN7</t>
  </si>
  <si>
    <t>Il &amp; Fs Securities Services Limited</t>
  </si>
  <si>
    <t>INE588J14085</t>
  </si>
  <si>
    <t>Century Textiles &amp; Industries Limited</t>
  </si>
  <si>
    <t>INE055A14AE1</t>
  </si>
  <si>
    <t>Tata Housing Development Company Limited</t>
  </si>
  <si>
    <t>INE582L14266</t>
  </si>
  <si>
    <t>Tata Capital Financial Services Limited</t>
  </si>
  <si>
    <t>INE306N14BB5</t>
  </si>
  <si>
    <t>Family Credit Limited</t>
  </si>
  <si>
    <t>INE027E14358</t>
  </si>
  <si>
    <t>Reliance Home Finance Limited</t>
  </si>
  <si>
    <t>INE217K14246</t>
  </si>
  <si>
    <t>INE582L14233</t>
  </si>
  <si>
    <t>Fedbank Financial Services Ltd</t>
  </si>
  <si>
    <t>INE007N14278</t>
  </si>
  <si>
    <t>Birla Tmt Holdings Private Limited</t>
  </si>
  <si>
    <t>INE179J14AA8</t>
  </si>
  <si>
    <t>Trapti Trading &amp; Investments Private Limited</t>
  </si>
  <si>
    <t>INE977J14AM0</t>
  </si>
  <si>
    <t>Hero Motors Limited</t>
  </si>
  <si>
    <t>INE012G14058</t>
  </si>
  <si>
    <t>Kotak Commodity Services Limited</t>
  </si>
  <si>
    <t>INE410J14223</t>
  </si>
  <si>
    <t>India Infoline Finance Limited</t>
  </si>
  <si>
    <t>INE866I14HR1</t>
  </si>
  <si>
    <t>INE055A14AB7</t>
  </si>
  <si>
    <t>Indiabulls Housing Finance Limited</t>
  </si>
  <si>
    <t>INE148I14CC7</t>
  </si>
  <si>
    <t>Indian Oil Corporation Limited</t>
  </si>
  <si>
    <t>INE242A14FI5</t>
  </si>
  <si>
    <t>Aditya Birla Finance Limited</t>
  </si>
  <si>
    <t>INE860H14OB6</t>
  </si>
  <si>
    <t>BONDS &amp; NCDs</t>
  </si>
  <si>
    <t>Listed / awaiting listing on the stock exchanges</t>
  </si>
  <si>
    <t>Reliance Capital Limited</t>
  </si>
  <si>
    <t>INE013A07SY4</t>
  </si>
  <si>
    <t>INE001A07IA0</t>
  </si>
  <si>
    <t>INE001A07KP4</t>
  </si>
  <si>
    <t>CBLO / Reverse Repo Investments</t>
  </si>
  <si>
    <t>Cash &amp; Cash Equivalents</t>
  </si>
  <si>
    <t>Net Receivable/Payable</t>
  </si>
  <si>
    <t>Grand Total</t>
  </si>
  <si>
    <t>Pramerica Ultra Short Term Bond Fund</t>
  </si>
  <si>
    <t>INE476A16JS5</t>
  </si>
  <si>
    <t>INE483A16HK2</t>
  </si>
  <si>
    <t>INE483A16FF6</t>
  </si>
  <si>
    <t>CARE AA+</t>
  </si>
  <si>
    <t>INE141A16MJ8</t>
  </si>
  <si>
    <t>IndusInd Bank Limited</t>
  </si>
  <si>
    <t>ICRA AA-</t>
  </si>
  <si>
    <t>INE095A16IG0</t>
  </si>
  <si>
    <t>ICRA AA+</t>
  </si>
  <si>
    <t>Piramal Enterprises Limited</t>
  </si>
  <si>
    <t>INE140A14DT3</t>
  </si>
  <si>
    <t>Essel Mining &amp; Industries Limited</t>
  </si>
  <si>
    <t>INE077E14692</t>
  </si>
  <si>
    <t>Fullerton India Credit Company Ltd</t>
  </si>
  <si>
    <t>INE535H14EC3</t>
  </si>
  <si>
    <t>Shapoorji Pallonji &amp; Company Limited</t>
  </si>
  <si>
    <t>INE404K14505</t>
  </si>
  <si>
    <t>Tata Steel Limited</t>
  </si>
  <si>
    <t>INE081A14148</t>
  </si>
  <si>
    <t>Sundaram Bnp Paribas Home Fin. Ltd</t>
  </si>
  <si>
    <t>INE667F14861</t>
  </si>
  <si>
    <t>INE866I07206</t>
  </si>
  <si>
    <t>Dewan Housing Finance Corporation Limited</t>
  </si>
  <si>
    <t>INE202B07795</t>
  </si>
  <si>
    <t>INE535H07183</t>
  </si>
  <si>
    <t>L &amp; T Finance Ltd</t>
  </si>
  <si>
    <t>INE523E07657</t>
  </si>
  <si>
    <t>LIC Housing Finance Limited</t>
  </si>
  <si>
    <t>INE115A07CJ2</t>
  </si>
  <si>
    <t>INE001A07IZ7</t>
  </si>
  <si>
    <t>Pramerica Large Cap Equity Fund</t>
  </si>
  <si>
    <t>EQUITY &amp; EQUITY RELATED</t>
  </si>
  <si>
    <t>ITC Limited</t>
  </si>
  <si>
    <t>Consumer Non Durables</t>
  </si>
  <si>
    <t>INE154A01025</t>
  </si>
  <si>
    <t>Infosys Limited</t>
  </si>
  <si>
    <t>Software</t>
  </si>
  <si>
    <t>INE009A01021</t>
  </si>
  <si>
    <t>Reliance Industries Limited</t>
  </si>
  <si>
    <t>Petroleum Products</t>
  </si>
  <si>
    <t>INE002A01018</t>
  </si>
  <si>
    <t>ICICI Bank Limited</t>
  </si>
  <si>
    <t>Banks</t>
  </si>
  <si>
    <t>INE090A01013</t>
  </si>
  <si>
    <t>Tata Consultancy Services Limited</t>
  </si>
  <si>
    <t>Pharmaceuticals</t>
  </si>
  <si>
    <t>INE467B01029</t>
  </si>
  <si>
    <t>Larsen &amp; Toubro Limited</t>
  </si>
  <si>
    <t>Construction Project</t>
  </si>
  <si>
    <t>INE018A01030</t>
  </si>
  <si>
    <t>HDFC Bank Limited</t>
  </si>
  <si>
    <t>INE040A01026</t>
  </si>
  <si>
    <t>Finance</t>
  </si>
  <si>
    <t>INE001A01036</t>
  </si>
  <si>
    <t>HCL Technologies Limited</t>
  </si>
  <si>
    <t>INE860A01027</t>
  </si>
  <si>
    <t>Sun Pharmaceuticals Industries Limited</t>
  </si>
  <si>
    <t>Telecom - Services</t>
  </si>
  <si>
    <t>INE044A01036</t>
  </si>
  <si>
    <t>Bharti Airtel Limited</t>
  </si>
  <si>
    <t>Auto</t>
  </si>
  <si>
    <t>INE397D01024</t>
  </si>
  <si>
    <t>Cipla Limited</t>
  </si>
  <si>
    <t>Cement</t>
  </si>
  <si>
    <t>INE059A01026</t>
  </si>
  <si>
    <t>Wipro Limited</t>
  </si>
  <si>
    <t>Minerals/Mining</t>
  </si>
  <si>
    <t>INE075A01022</t>
  </si>
  <si>
    <t>Lupin Limited</t>
  </si>
  <si>
    <t>Oil</t>
  </si>
  <si>
    <t>INE326A01037</t>
  </si>
  <si>
    <t>Dr. Reddy's Laboratories Limited</t>
  </si>
  <si>
    <t>Industrial Capital Goods</t>
  </si>
  <si>
    <t>INE089A01023</t>
  </si>
  <si>
    <t>United Spirits Limited</t>
  </si>
  <si>
    <t>Power</t>
  </si>
  <si>
    <t>INE854D01016</t>
  </si>
  <si>
    <t>Tata Motors Limited</t>
  </si>
  <si>
    <t>INE155A01022</t>
  </si>
  <si>
    <t>IDFC Limited</t>
  </si>
  <si>
    <t>INE043D01016</t>
  </si>
  <si>
    <t>Tech Mahindra Limited</t>
  </si>
  <si>
    <t>INE669C01028</t>
  </si>
  <si>
    <t>State Bank of India</t>
  </si>
  <si>
    <t>INE062A01012</t>
  </si>
  <si>
    <t>IPCA Laboratories Limited</t>
  </si>
  <si>
    <t>INE571A01020</t>
  </si>
  <si>
    <t>Glenmark Pharmaceuticals Limited</t>
  </si>
  <si>
    <t>INE935A01035</t>
  </si>
  <si>
    <t>UltraTech Cement Limited</t>
  </si>
  <si>
    <t>INE481G01011</t>
  </si>
  <si>
    <t>INE095A01012</t>
  </si>
  <si>
    <t>Idea Cellular Limited</t>
  </si>
  <si>
    <t>INE669E01016</t>
  </si>
  <si>
    <t>Tata Communications Limited</t>
  </si>
  <si>
    <t>INE151A01013</t>
  </si>
  <si>
    <t>Coal India Limited</t>
  </si>
  <si>
    <t>INE522F01014</t>
  </si>
  <si>
    <t>Oil &amp; Natural Gas Corporation Limited</t>
  </si>
  <si>
    <t>INE213A01029</t>
  </si>
  <si>
    <t>Multi Commodity Exchange of India Limited</t>
  </si>
  <si>
    <t>INE745G01035</t>
  </si>
  <si>
    <t>Kotak Mahindra Bank Limited</t>
  </si>
  <si>
    <t>INE237A01028</t>
  </si>
  <si>
    <t>Alembic Pharmaceuticals Limited</t>
  </si>
  <si>
    <t>INE901L01018</t>
  </si>
  <si>
    <t>Siemens Limited</t>
  </si>
  <si>
    <t>INE003A01024</t>
  </si>
  <si>
    <t>Tata Power Company Limited</t>
  </si>
  <si>
    <t>INE245A01021</t>
  </si>
  <si>
    <t>INE089A08051</t>
  </si>
  <si>
    <t>Pramerica Dynamic Asset Allocation Fund</t>
  </si>
  <si>
    <t>Ferrous Metals</t>
  </si>
  <si>
    <t>Power Grid Corporation of India Limited</t>
  </si>
  <si>
    <t>INE752E01010</t>
  </si>
  <si>
    <t>Jindal Steel &amp; Power Limited</t>
  </si>
  <si>
    <t>INE749A01030</t>
  </si>
  <si>
    <t>Asian Paints Limited</t>
  </si>
  <si>
    <t>INE021A01026</t>
  </si>
  <si>
    <t>Reliance Gas Transportation Infrastructure Ltd.</t>
  </si>
  <si>
    <t>INE657I08017</t>
  </si>
  <si>
    <t>Power Finance Corporation Limited</t>
  </si>
  <si>
    <t>INE134E07406</t>
  </si>
  <si>
    <t>Export Import Bank Of India</t>
  </si>
  <si>
    <t>INE514E08DD7</t>
  </si>
  <si>
    <t>INE115A07EL4</t>
  </si>
  <si>
    <t>Pramerica Short Term Income Fund</t>
  </si>
  <si>
    <t>Indian Bank</t>
  </si>
  <si>
    <t>INE562A16DU1</t>
  </si>
  <si>
    <t>State Bank of Bikaner and Jaipur</t>
  </si>
  <si>
    <t>INE648A16GJ4</t>
  </si>
  <si>
    <t>INE476A16LK8</t>
  </si>
  <si>
    <t>INE649A16DH3</t>
  </si>
  <si>
    <t>Axis Bank Limited</t>
  </si>
  <si>
    <t>INE238A16UP2</t>
  </si>
  <si>
    <t>Rural Electrification Corporation Limited</t>
  </si>
  <si>
    <t>INE020B07HZ7</t>
  </si>
  <si>
    <t>Pramerica Dynamic Monthly Income Fund</t>
  </si>
  <si>
    <t>SOV</t>
  </si>
  <si>
    <t>Colgate Palmolive (India) Limited</t>
  </si>
  <si>
    <t>INE259A01022</t>
  </si>
  <si>
    <t>Nestle India Limited</t>
  </si>
  <si>
    <t>INE239A01016</t>
  </si>
  <si>
    <t>Tata Realty And Infrastructure Limited</t>
  </si>
  <si>
    <t>INE371K14100</t>
  </si>
  <si>
    <t>Treasury Bill</t>
  </si>
  <si>
    <t>TBILL 91 DAY 2014</t>
  </si>
  <si>
    <t>IDIA00107616</t>
  </si>
  <si>
    <t>INE020B08807</t>
  </si>
  <si>
    <t>Pramerica Treasury Advantage Fund</t>
  </si>
  <si>
    <t>INE404K14513</t>
  </si>
  <si>
    <t>CARE AA-</t>
  </si>
  <si>
    <t>ICRA AA</t>
  </si>
  <si>
    <t>ICRA A+</t>
  </si>
  <si>
    <t>CARE A+</t>
  </si>
  <si>
    <t>CARE AA</t>
  </si>
  <si>
    <t>CRISIL AA-</t>
  </si>
  <si>
    <t>INE055A07054</t>
  </si>
  <si>
    <t>INE860H07250</t>
  </si>
  <si>
    <t>Oriental Hotels Limited</t>
  </si>
  <si>
    <t>IND AAA</t>
  </si>
  <si>
    <t>INE750A07019</t>
  </si>
  <si>
    <t>Tata Teleservices (Maharashtra) Limited</t>
  </si>
  <si>
    <t>INE037E08045</t>
  </si>
  <si>
    <t>L&amp;T Housing Finance Limited</t>
  </si>
  <si>
    <t>INE476M07057</t>
  </si>
  <si>
    <t>Tata Motors Finance Limited</t>
  </si>
  <si>
    <t>INE909H07883</t>
  </si>
  <si>
    <t>INE557F08ED1</t>
  </si>
  <si>
    <t>Unlisted</t>
  </si>
  <si>
    <t>L&amp;T Seawoods Private Limited</t>
  </si>
  <si>
    <t>INE968N08059</t>
  </si>
  <si>
    <t>Pramerica Credit Opportunities Fund</t>
  </si>
  <si>
    <t>CRISIL A-</t>
  </si>
  <si>
    <t>ICRA A</t>
  </si>
  <si>
    <t>CRISIL AA</t>
  </si>
  <si>
    <t>Rkn Retail Private Limited</t>
  </si>
  <si>
    <t>INE270O08017</t>
  </si>
  <si>
    <t>Il&amp;Fs Transportation Networks Ltd</t>
  </si>
  <si>
    <t>INE975G08033</t>
  </si>
  <si>
    <t>INE667F07AA4</t>
  </si>
  <si>
    <t>Shriram City Union Finance Limited</t>
  </si>
  <si>
    <t>INE722A07414</t>
  </si>
  <si>
    <t>INE866I08139</t>
  </si>
  <si>
    <t>Magma Fincorp Limited</t>
  </si>
  <si>
    <t>INE511C07359</t>
  </si>
  <si>
    <t>INE909H07AU4</t>
  </si>
  <si>
    <t>INE217K07109</t>
  </si>
  <si>
    <t>INE866I07230</t>
  </si>
  <si>
    <t>Shriram Transport Finance Company Limited</t>
  </si>
  <si>
    <t>INE721A08BX8</t>
  </si>
  <si>
    <t>Muthoot Finance Limited</t>
  </si>
  <si>
    <t>INE414G07084</t>
  </si>
  <si>
    <t>INE722A07224</t>
  </si>
  <si>
    <t>Hpcl-Mittal Energy Limited</t>
  </si>
  <si>
    <t>INE137K08016</t>
  </si>
  <si>
    <t>Pramerica Dynamic Bond Fund</t>
  </si>
  <si>
    <t>CENTRAL GOVERNMENT SECURITIES</t>
  </si>
  <si>
    <t>08.12% CGL 2020</t>
  </si>
  <si>
    <t>IN0020120054</t>
  </si>
  <si>
    <t>Pramerica Short Term Floating Rate Fund</t>
  </si>
  <si>
    <t>INE683A16CI2</t>
  </si>
  <si>
    <t>INE055A14AF8</t>
  </si>
  <si>
    <t>INE036A14423</t>
  </si>
  <si>
    <t>Bajaj Finance Limited</t>
  </si>
  <si>
    <t>INE296A14FA8</t>
  </si>
  <si>
    <t>Pramerica Fixed Duration Fund - Series 5</t>
  </si>
  <si>
    <t>INE237A16YA8</t>
  </si>
  <si>
    <t>UCO Bank</t>
  </si>
  <si>
    <t>INE691A16GZ0</t>
  </si>
  <si>
    <t>Tamilnad Mercantile Bank Ltd.</t>
  </si>
  <si>
    <t>INE668A16576</t>
  </si>
  <si>
    <t>INE090A16YR5</t>
  </si>
  <si>
    <t>Jm Financial Products Limited</t>
  </si>
  <si>
    <t>INE523H14KK9</t>
  </si>
  <si>
    <t>INE155A07185</t>
  </si>
  <si>
    <t>Indian Railway Finance Corporation Limited</t>
  </si>
  <si>
    <t>INE053F09FW6</t>
  </si>
  <si>
    <t>INE217K07075</t>
  </si>
  <si>
    <t>Pramerica Fixed Duration Fund -Series 13</t>
  </si>
  <si>
    <t>INE562A16DI6</t>
  </si>
  <si>
    <t>ING Vysya Bank Limited</t>
  </si>
  <si>
    <t>INE166A16ID6</t>
  </si>
  <si>
    <t>INE976G16380</t>
  </si>
  <si>
    <t>INE535H14DL6</t>
  </si>
  <si>
    <t>Pramerica Fixed Duration Fund - Series 6</t>
  </si>
  <si>
    <t>State Bank of Mysore</t>
  </si>
  <si>
    <t>INE651A16FB7</t>
  </si>
  <si>
    <t>INE652A16GZ2</t>
  </si>
  <si>
    <t>INE008A16QO0</t>
  </si>
  <si>
    <t>INE976G16489</t>
  </si>
  <si>
    <t>Pramerica Fixed Duration Fund - Series 7</t>
  </si>
  <si>
    <t>INE457A16CZ5</t>
  </si>
  <si>
    <t>INE237A16VX6</t>
  </si>
  <si>
    <t>INE238A16SP6</t>
  </si>
  <si>
    <t>INE166A16JT0</t>
  </si>
  <si>
    <t>Pramerica Fixed Duration Fund-Series 14</t>
  </si>
  <si>
    <t>INE238A16TJ7</t>
  </si>
  <si>
    <t>INE008A16SD9</t>
  </si>
  <si>
    <t>Il&amp;Fs Financial Services Limited</t>
  </si>
  <si>
    <t>INE121H14CD4</t>
  </si>
  <si>
    <t>Pramerica Midcap Opportunities Fund</t>
  </si>
  <si>
    <t>Tata Global Beverages Limited</t>
  </si>
  <si>
    <t>INE192A01025</t>
  </si>
  <si>
    <t>Oracle Financial Services Software Limited</t>
  </si>
  <si>
    <t>Unrated</t>
  </si>
  <si>
    <t>INE881D01027</t>
  </si>
  <si>
    <t>Hexaware Technologies Limited</t>
  </si>
  <si>
    <t>INE093A01033</t>
  </si>
  <si>
    <t>MindTree Limited</t>
  </si>
  <si>
    <t>Textiles - Cotton</t>
  </si>
  <si>
    <t>INE018I01017</t>
  </si>
  <si>
    <t>Vardhman Textiles Limited</t>
  </si>
  <si>
    <t>Consumer Durables</t>
  </si>
  <si>
    <t>INE825A01012</t>
  </si>
  <si>
    <t>Crompton  Greaves Limited</t>
  </si>
  <si>
    <t>Auto Ancillaries</t>
  </si>
  <si>
    <t>INE067A01029</t>
  </si>
  <si>
    <t>Industrial Products</t>
  </si>
  <si>
    <t>Titan Company Limited</t>
  </si>
  <si>
    <t>INE280A01028</t>
  </si>
  <si>
    <t>Exide Industries Limited</t>
  </si>
  <si>
    <t>INE302A01020</t>
  </si>
  <si>
    <t>Cummins India Limited</t>
  </si>
  <si>
    <t>INE298A01020</t>
  </si>
  <si>
    <t>JK Lakshmi Cement Limited</t>
  </si>
  <si>
    <t>INE786A01032</t>
  </si>
  <si>
    <t>Usha Martin Limited</t>
  </si>
  <si>
    <t>INE228A01035</t>
  </si>
  <si>
    <t>Fixed Deposit</t>
  </si>
  <si>
    <t>Bank of Nova Scotia</t>
  </si>
  <si>
    <t>IDIA00111115</t>
  </si>
  <si>
    <t>Pramerica Fixed Duration Fund-Series 17</t>
  </si>
  <si>
    <t>INE457A16DW0</t>
  </si>
  <si>
    <t>All corporate ratings are assigned by rating agencies like CRISIL; CARE; ICRA; IND.</t>
  </si>
  <si>
    <t>**Thinly traded/Non traded securities and illiquid securities as defined in SEBI Regulations and Guidelines.</t>
  </si>
  <si>
    <t>Quantity</t>
  </si>
  <si>
    <t>Notes:</t>
  </si>
  <si>
    <t xml:space="preserve">1.   Total Non Performing Assets provided for 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</si>
  <si>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</si>
  <si>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</si>
  <si>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</si>
  <si>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</si>
  <si>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</si>
  <si>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</si>
  <si>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</si>
  <si>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</si>
  <si>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</si>
  <si>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</si>
  <si>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</si>
  <si>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</si>
  <si>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Nil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</si>
  <si>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</si>
  <si>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</si>
  <si>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</si>
  <si>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</si>
  <si>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</si>
  <si>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</si>
  <si>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</si>
  <si>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</si>
  <si>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</si>
  <si>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</si>
  <si>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</si>
  <si>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</si>
  <si>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</si>
  <si>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</si>
  <si>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</si>
  <si>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</si>
  <si>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</si>
  <si>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</si>
  <si>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</si>
  <si>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</si>
  <si>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</si>
  <si>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</si>
  <si>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</si>
  <si>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</si>
  <si>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</si>
  <si>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</si>
  <si>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</si>
  <si>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</si>
  <si>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</si>
  <si>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</si>
  <si>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</si>
  <si>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</si>
  <si>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</si>
  <si>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</si>
  <si>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</si>
  <si>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</si>
  <si>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</si>
  <si>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</si>
  <si>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</si>
  <si>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</si>
  <si>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</si>
  <si>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</si>
  <si>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Call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</si>
  <si>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</si>
  <si>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</si>
  <si>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</si>
  <si>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</si>
  <si>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</si>
  <si>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</si>
  <si>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>8.   Total Dividend (net) declared during the month - (Dividend Option)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</si>
  <si>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</si>
  <si>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</si>
  <si>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</si>
  <si>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</si>
  <si>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</si>
  <si>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</si>
  <si>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</si>
  <si>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</si>
  <si>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</si>
  <si>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</si>
  <si>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</si>
  <si>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</si>
  <si>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(Monthly Dividend Option)</t>
  </si>
  <si>
    <t xml:space="preserve">            Dividend Option - Direct Plan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</si>
  <si>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</si>
  <si>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</si>
  <si>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</si>
  <si>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</si>
  <si>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Daily Dividend Option - Direct Plan</t>
  </si>
  <si>
    <t>Monthly Dividend Option - Direct Plan</t>
  </si>
  <si>
    <t xml:space="preserve">            Bonus Option - Regular Plan</t>
  </si>
  <si>
    <t>Dividend Option -Regular Plan</t>
  </si>
  <si>
    <t>8.   Total Dividend (net) declared during the month - (Dividend Option -Quarterly and Monthly)</t>
  </si>
  <si>
    <t>Quarterly Dividend Option - Regular Plan</t>
  </si>
  <si>
    <t>Quarterly Dividend Option - Direct Plan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</si>
  <si>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</si>
  <si>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</si>
  <si>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</si>
  <si>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</si>
  <si>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</si>
  <si>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</si>
  <si>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</si>
  <si>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</si>
  <si>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</si>
  <si>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</si>
  <si>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>2.   NAV at the beginning of the month (Allotment NAV)</t>
  </si>
  <si>
    <t>2.   NAV at the beginning of the month (Declared NAV as on 31st Dec13)</t>
  </si>
  <si>
    <t>3.   NAV at the end of the month (Declared NAV as on 31st Jan14)</t>
  </si>
  <si>
    <t>Positions through Futures as on 31 Jan 2014</t>
  </si>
  <si>
    <t>For the month ended on 31 Jan 2014 - Hedging and Non-Hedging transactions through futures which have been squared off/expired</t>
  </si>
  <si>
    <t>Positions through Put Options as on 31 Jan 2014</t>
  </si>
  <si>
    <t>For the month ended on 31 Jan 2014 - Hedging and Non-Hedging transactions through options which have been squared off/expired</t>
  </si>
  <si>
    <t>Put</t>
  </si>
  <si>
    <t>3.   NAV at the end of the month (Computed NAV as on 31st Jan14)</t>
  </si>
  <si>
    <t>18 Days</t>
  </si>
  <si>
    <t>149 Days</t>
  </si>
  <si>
    <t>259 Days</t>
  </si>
  <si>
    <t>3.11 Years</t>
  </si>
  <si>
    <t>301 Days</t>
  </si>
  <si>
    <t>2.26 Years</t>
  </si>
  <si>
    <t>2.42 Years</t>
  </si>
  <si>
    <t>69 Days</t>
  </si>
  <si>
    <t>1.79 Months</t>
  </si>
  <si>
    <t>2.55 Months</t>
  </si>
  <si>
    <t>6.14 Months</t>
  </si>
  <si>
    <t>6.29 Months</t>
  </si>
  <si>
    <t>1.38 Months</t>
  </si>
  <si>
    <t xml:space="preserve">             Monthly Dividend Option-Direct Plan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</si>
</sst>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00"/>
    <numFmt numFmtId="171" formatCode="0.0000"/>
    <numFmt numFmtId="172" formatCode="_(* #,##0.00000_);_(* \(#,##0.00000\);_(* &quot;-&quot;??_);_(@_)"/>
    <numFmt numFmtId="173" formatCode="_(* #,##0.000000_);_(* \(#,##0.000000\);_(* &quot;-&quot;??_);_(@_)"/>
    <numFmt numFmtId="174" formatCode="0.000%"/>
    <numFmt numFmtId="175" formatCode="#,##0.000000"/>
    <numFmt numFmtId="176" formatCode="##0.0000_);\(##0.0000\)"/>
    <numFmt numFmtId="177" formatCode="_(* #,##0.0000_);_(* \(#,##0.0000\);_(* &quot;-&quot;??_);_(@_)"/>
    <numFmt numFmtId="178" formatCode="_(* #,##0.000_);_(* \(#,##0.000\);_(* &quot;-&quot;??_);_(@_)"/>
    <numFmt numFmtId="179" formatCode="0.000"/>
    <numFmt numFmtId="180" formatCode="0.0000000"/>
    <numFmt numFmtId="181" formatCode="0.000000"/>
    <numFmt numFmtId="182" formatCode="##0.000_);\(##0.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8.25"/>
      <name val="Arial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54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3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5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3" applyNumberFormat="1" applyFont="1" applyFill="1" applyBorder="1" applyAlignment="1">
      <alignment horizontal="center" vertical="top" wrapText="1"/>
    </xf>
    <xf numFmtId="43" fontId="4" fillId="33" borderId="10" xfId="43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66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66" fontId="12" fillId="33" borderId="0" xfId="0" applyNumberFormat="1" applyFont="1" applyFill="1" applyAlignment="1">
      <alignment/>
    </xf>
    <xf numFmtId="166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43" fontId="6" fillId="0" borderId="10" xfId="43" applyFont="1" applyFill="1" applyBorder="1" applyAlignment="1">
      <alignment horizontal="center"/>
    </xf>
    <xf numFmtId="43" fontId="0" fillId="0" borderId="0" xfId="43" applyFont="1" applyAlignment="1">
      <alignment/>
    </xf>
    <xf numFmtId="43" fontId="11" fillId="34" borderId="0" xfId="43" applyFont="1" applyFill="1" applyAlignment="1">
      <alignment/>
    </xf>
    <xf numFmtId="43" fontId="12" fillId="33" borderId="0" xfId="43" applyFont="1" applyFill="1" applyAlignment="1">
      <alignment/>
    </xf>
    <xf numFmtId="168" fontId="6" fillId="0" borderId="10" xfId="43" applyNumberFormat="1" applyFont="1" applyFill="1" applyBorder="1" applyAlignment="1">
      <alignment horizontal="center"/>
    </xf>
    <xf numFmtId="168" fontId="4" fillId="33" borderId="10" xfId="43" applyNumberFormat="1" applyFont="1" applyFill="1" applyBorder="1" applyAlignment="1">
      <alignment horizontal="center" vertical="top" wrapText="1"/>
    </xf>
    <xf numFmtId="168" fontId="0" fillId="0" borderId="0" xfId="43" applyNumberFormat="1" applyFont="1" applyAlignment="1">
      <alignment/>
    </xf>
    <xf numFmtId="168" fontId="11" fillId="34" borderId="0" xfId="43" applyNumberFormat="1" applyFont="1" applyFill="1" applyAlignment="1">
      <alignment/>
    </xf>
    <xf numFmtId="168" fontId="12" fillId="33" borderId="0" xfId="43" applyNumberFormat="1" applyFont="1" applyFill="1" applyAlignment="1">
      <alignment/>
    </xf>
    <xf numFmtId="10" fontId="0" fillId="0" borderId="0" xfId="63" applyNumberFormat="1" applyFont="1" applyAlignment="1">
      <alignment/>
    </xf>
    <xf numFmtId="10" fontId="11" fillId="0" borderId="0" xfId="63" applyNumberFormat="1" applyFont="1" applyBorder="1" applyAlignment="1">
      <alignment horizontal="left" vertical="top"/>
    </xf>
    <xf numFmtId="10" fontId="11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10" fontId="0" fillId="0" borderId="0" xfId="63" applyNumberFormat="1" applyFont="1" applyFill="1" applyBorder="1" applyAlignment="1">
      <alignment/>
    </xf>
    <xf numFmtId="168" fontId="0" fillId="0" borderId="0" xfId="43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63" applyNumberFormat="1" applyFont="1" applyAlignment="1">
      <alignment/>
    </xf>
    <xf numFmtId="43" fontId="0" fillId="0" borderId="0" xfId="43" applyFont="1" applyAlignment="1">
      <alignment/>
    </xf>
    <xf numFmtId="0" fontId="13" fillId="0" borderId="0" xfId="59" applyFont="1" applyBorder="1">
      <alignment/>
      <protection/>
    </xf>
    <xf numFmtId="39" fontId="13" fillId="0" borderId="0" xfId="60" applyFont="1" applyBorder="1">
      <alignment/>
      <protection/>
    </xf>
    <xf numFmtId="39" fontId="13" fillId="0" borderId="0" xfId="60" applyFont="1" applyBorder="1" applyAlignment="1">
      <alignment horizontal="left"/>
      <protection/>
    </xf>
    <xf numFmtId="0" fontId="13" fillId="0" borderId="0" xfId="59" applyFont="1" applyBorder="1" applyAlignment="1">
      <alignment/>
      <protection/>
    </xf>
    <xf numFmtId="0" fontId="15" fillId="0" borderId="0" xfId="0" applyFont="1" applyFill="1" applyBorder="1" applyAlignment="1">
      <alignment horizontal="center"/>
    </xf>
    <xf numFmtId="0" fontId="16" fillId="0" borderId="0" xfId="59" applyFont="1" applyBorder="1">
      <alignment/>
      <protection/>
    </xf>
    <xf numFmtId="0" fontId="17" fillId="0" borderId="0" xfId="0" applyFont="1" applyFill="1" applyBorder="1" applyAlignment="1">
      <alignment horizontal="center"/>
    </xf>
    <xf numFmtId="0" fontId="13" fillId="36" borderId="0" xfId="59" applyFont="1" applyFill="1" applyBorder="1">
      <alignment/>
      <protection/>
    </xf>
    <xf numFmtId="4" fontId="13" fillId="36" borderId="0" xfId="59" applyNumberFormat="1" applyFont="1" applyFill="1" applyBorder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1" fontId="15" fillId="36" borderId="0" xfId="0" applyNumberFormat="1" applyFont="1" applyFill="1" applyBorder="1" applyAlignment="1">
      <alignment horizontal="right"/>
    </xf>
    <xf numFmtId="43" fontId="15" fillId="0" borderId="0" xfId="43" applyFont="1" applyBorder="1" applyAlignment="1">
      <alignment/>
    </xf>
    <xf numFmtId="174" fontId="15" fillId="0" borderId="0" xfId="63" applyNumberFormat="1" applyFont="1" applyBorder="1" applyAlignment="1">
      <alignment/>
    </xf>
    <xf numFmtId="10" fontId="15" fillId="0" borderId="0" xfId="0" applyNumberFormat="1" applyFont="1" applyFill="1" applyBorder="1" applyAlignment="1">
      <alignment/>
    </xf>
    <xf numFmtId="39" fontId="15" fillId="0" borderId="0" xfId="60" applyFont="1" applyBorder="1">
      <alignment/>
      <protection/>
    </xf>
    <xf numFmtId="43" fontId="58" fillId="0" borderId="0" xfId="43" applyFont="1" applyAlignment="1">
      <alignment/>
    </xf>
    <xf numFmtId="0" fontId="15" fillId="0" borderId="0" xfId="0" applyFont="1" applyFill="1" applyBorder="1" applyAlignment="1">
      <alignment/>
    </xf>
    <xf numFmtId="43" fontId="15" fillId="0" borderId="0" xfId="43" applyFont="1" applyFill="1" applyBorder="1" applyAlignment="1">
      <alignment/>
    </xf>
    <xf numFmtId="174" fontId="15" fillId="0" borderId="0" xfId="63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7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43" fontId="15" fillId="0" borderId="10" xfId="43" applyFont="1" applyFill="1" applyBorder="1" applyAlignment="1">
      <alignment horizontal="center"/>
    </xf>
    <xf numFmtId="43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39" fontId="15" fillId="0" borderId="0" xfId="60" applyFont="1" applyFill="1" applyBorder="1">
      <alignment/>
      <protection/>
    </xf>
    <xf numFmtId="39" fontId="15" fillId="0" borderId="0" xfId="60" applyFont="1" applyFill="1" applyBorder="1" applyAlignment="1">
      <alignment horizontal="right"/>
      <protection/>
    </xf>
    <xf numFmtId="0" fontId="15" fillId="0" borderId="0" xfId="15" applyFont="1" applyFill="1" applyBorder="1">
      <alignment/>
      <protection/>
    </xf>
    <xf numFmtId="0" fontId="17" fillId="0" borderId="0" xfId="0" applyFont="1" applyFill="1" applyBorder="1" applyAlignment="1">
      <alignment vertical="top"/>
    </xf>
    <xf numFmtId="10" fontId="15" fillId="0" borderId="0" xfId="63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2" fontId="15" fillId="0" borderId="0" xfId="63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75" fontId="15" fillId="0" borderId="0" xfId="0" applyNumberFormat="1" applyFont="1" applyFill="1" applyBorder="1" applyAlignment="1">
      <alignment horizontal="right"/>
    </xf>
    <xf numFmtId="10" fontId="15" fillId="0" borderId="0" xfId="63" applyNumberFormat="1" applyFont="1" applyBorder="1" applyAlignment="1">
      <alignment/>
    </xf>
    <xf numFmtId="168" fontId="15" fillId="0" borderId="10" xfId="43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0" xfId="43" applyNumberFormat="1" applyFont="1" applyFill="1" applyBorder="1" applyAlignment="1">
      <alignment horizontal="center"/>
    </xf>
    <xf numFmtId="168" fontId="15" fillId="0" borderId="0" xfId="43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15" fillId="0" borderId="0" xfId="43" applyNumberFormat="1" applyFont="1" applyFill="1" applyBorder="1" applyAlignment="1">
      <alignment horizontal="center"/>
    </xf>
    <xf numFmtId="2" fontId="15" fillId="37" borderId="0" xfId="63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171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5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5" fillId="36" borderId="0" xfId="0" applyFont="1" applyFill="1" applyBorder="1" applyAlignment="1">
      <alignment/>
    </xf>
    <xf numFmtId="4" fontId="19" fillId="36" borderId="0" xfId="0" applyNumberFormat="1" applyFont="1" applyFill="1" applyBorder="1" applyAlignment="1">
      <alignment/>
    </xf>
    <xf numFmtId="4" fontId="15" fillId="36" borderId="0" xfId="0" applyNumberFormat="1" applyFont="1" applyFill="1" applyBorder="1" applyAlignment="1">
      <alignment/>
    </xf>
    <xf numFmtId="171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43" fontId="19" fillId="0" borderId="0" xfId="43" applyFont="1" applyBorder="1" applyAlignment="1">
      <alignment/>
    </xf>
    <xf numFmtId="39" fontId="15" fillId="0" borderId="0" xfId="60" applyFont="1" applyBorder="1" applyAlignment="1">
      <alignment horizontal="left"/>
      <protection/>
    </xf>
    <xf numFmtId="43" fontId="20" fillId="0" borderId="0" xfId="43" applyFont="1" applyBorder="1" applyAlignment="1">
      <alignment/>
    </xf>
    <xf numFmtId="177" fontId="58" fillId="0" borderId="0" xfId="43" applyNumberFormat="1" applyFont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43" fontId="0" fillId="0" borderId="0" xfId="43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6" fontId="15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10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77" fontId="0" fillId="0" borderId="0" xfId="43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43" applyNumberFormat="1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3" fontId="15" fillId="0" borderId="0" xfId="43" applyFont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53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Unaudited Half Yrly - MSIM Cop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61.7109375" style="0" customWidth="1"/>
    <col min="4" max="4" width="16.00390625" style="0" bestFit="1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16" customWidth="1"/>
    <col min="12" max="12" width="15.7109375" style="28" customWidth="1"/>
  </cols>
  <sheetData>
    <row r="1" spans="1:8" ht="18.75">
      <c r="A1" s="2"/>
      <c r="B1" s="2"/>
      <c r="C1" s="150" t="s">
        <v>0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41">
        <v>500000000</v>
      </c>
      <c r="F9" s="15">
        <v>4997.745</v>
      </c>
      <c r="G9" s="16">
        <v>0.043899999999999995</v>
      </c>
      <c r="H9" s="17">
        <v>41673</v>
      </c>
    </row>
    <row r="10" spans="1:11" ht="12.75" customHeight="1">
      <c r="A10">
        <v>2</v>
      </c>
      <c r="B10" t="s">
        <v>19</v>
      </c>
      <c r="C10" t="s">
        <v>15</v>
      </c>
      <c r="D10" t="s">
        <v>16</v>
      </c>
      <c r="E10" s="41">
        <v>250000000</v>
      </c>
      <c r="F10" s="15">
        <v>2498.83</v>
      </c>
      <c r="G10" s="16">
        <v>0.022000000000000002</v>
      </c>
      <c r="H10" s="17">
        <v>41673</v>
      </c>
      <c r="J10" s="18" t="s">
        <v>17</v>
      </c>
      <c r="K10" s="46" t="s">
        <v>18</v>
      </c>
    </row>
    <row r="11" spans="1:11" ht="12.75" customHeight="1">
      <c r="A11">
        <v>3</v>
      </c>
      <c r="B11" t="s">
        <v>22</v>
      </c>
      <c r="C11" t="s">
        <v>20</v>
      </c>
      <c r="D11" t="s">
        <v>21</v>
      </c>
      <c r="E11" s="41">
        <v>250000000</v>
      </c>
      <c r="F11" s="15">
        <v>2496.5975</v>
      </c>
      <c r="G11" s="16">
        <v>0.0219</v>
      </c>
      <c r="H11" s="17">
        <v>41677</v>
      </c>
      <c r="J11" s="16" t="s">
        <v>16</v>
      </c>
      <c r="K11" s="16">
        <v>0.223</v>
      </c>
    </row>
    <row r="12" spans="1:11" ht="12.75" customHeight="1">
      <c r="A12">
        <v>4</v>
      </c>
      <c r="B12" t="s">
        <v>24</v>
      </c>
      <c r="C12" t="s">
        <v>23</v>
      </c>
      <c r="D12" t="s">
        <v>21</v>
      </c>
      <c r="E12" s="41">
        <v>250000000</v>
      </c>
      <c r="F12" s="15">
        <v>2486.25</v>
      </c>
      <c r="G12" s="16">
        <v>0.0218</v>
      </c>
      <c r="H12" s="17">
        <v>41695</v>
      </c>
      <c r="J12" s="16" t="s">
        <v>21</v>
      </c>
      <c r="K12" s="16">
        <v>0.20879999999999999</v>
      </c>
    </row>
    <row r="13" spans="1:11" ht="12.75" customHeight="1">
      <c r="A13">
        <v>5</v>
      </c>
      <c r="B13" t="s">
        <v>26</v>
      </c>
      <c r="C13" t="s">
        <v>25</v>
      </c>
      <c r="D13" t="s">
        <v>16</v>
      </c>
      <c r="E13" s="41">
        <v>250000000</v>
      </c>
      <c r="F13" s="15">
        <v>2478.655</v>
      </c>
      <c r="G13" s="16">
        <v>0.0218</v>
      </c>
      <c r="H13" s="17">
        <v>41708</v>
      </c>
      <c r="J13" s="16" t="s">
        <v>13</v>
      </c>
      <c r="K13" s="16">
        <v>0.1593</v>
      </c>
    </row>
    <row r="14" spans="1:11" ht="12.75" customHeight="1">
      <c r="A14">
        <v>6</v>
      </c>
      <c r="B14" t="s">
        <v>29</v>
      </c>
      <c r="C14" t="s">
        <v>27</v>
      </c>
      <c r="D14" t="s">
        <v>13</v>
      </c>
      <c r="E14" s="41">
        <v>200000000</v>
      </c>
      <c r="F14" s="15">
        <v>1999.102</v>
      </c>
      <c r="G14" s="16">
        <v>0.0176</v>
      </c>
      <c r="H14" s="17">
        <v>41673</v>
      </c>
      <c r="J14" s="16" t="s">
        <v>28</v>
      </c>
      <c r="K14" s="16">
        <v>0.0347</v>
      </c>
    </row>
    <row r="15" spans="1:11" ht="12.75" customHeight="1">
      <c r="A15">
        <v>7</v>
      </c>
      <c r="B15" t="s">
        <v>32</v>
      </c>
      <c r="C15" t="s">
        <v>30</v>
      </c>
      <c r="D15" t="s">
        <v>16</v>
      </c>
      <c r="E15" s="41">
        <v>200000000</v>
      </c>
      <c r="F15" s="15">
        <v>1998.668</v>
      </c>
      <c r="G15" s="16">
        <v>0.0176</v>
      </c>
      <c r="H15" s="17">
        <v>41674</v>
      </c>
      <c r="J15" s="16" t="s">
        <v>31</v>
      </c>
      <c r="K15" s="16">
        <v>0.026000000000000002</v>
      </c>
    </row>
    <row r="16" spans="1:11" ht="12.75" customHeight="1">
      <c r="A16">
        <v>8</v>
      </c>
      <c r="B16" t="s">
        <v>35</v>
      </c>
      <c r="C16" t="s">
        <v>33</v>
      </c>
      <c r="D16" t="s">
        <v>21</v>
      </c>
      <c r="E16" s="41">
        <v>200000000</v>
      </c>
      <c r="F16" s="15">
        <v>1998.626</v>
      </c>
      <c r="G16" s="16">
        <v>0.0176</v>
      </c>
      <c r="H16" s="17">
        <v>41674</v>
      </c>
      <c r="J16" s="16" t="s">
        <v>34</v>
      </c>
      <c r="K16" s="16">
        <v>0.0077</v>
      </c>
    </row>
    <row r="17" spans="1:11" ht="12.75" customHeight="1">
      <c r="A17">
        <v>9</v>
      </c>
      <c r="B17" t="s">
        <v>38</v>
      </c>
      <c r="C17" t="s">
        <v>36</v>
      </c>
      <c r="D17" t="s">
        <v>16</v>
      </c>
      <c r="E17" s="41">
        <v>200000000</v>
      </c>
      <c r="F17" s="15">
        <v>1998.626</v>
      </c>
      <c r="G17" s="16">
        <v>0.0176</v>
      </c>
      <c r="H17" s="17">
        <v>41674</v>
      </c>
      <c r="J17" s="16" t="s">
        <v>37</v>
      </c>
      <c r="K17" s="16">
        <v>0.0044</v>
      </c>
    </row>
    <row r="18" spans="1:11" ht="12.75" customHeight="1">
      <c r="A18">
        <v>10</v>
      </c>
      <c r="B18" t="s">
        <v>41</v>
      </c>
      <c r="C18" t="s">
        <v>39</v>
      </c>
      <c r="D18" t="s">
        <v>21</v>
      </c>
      <c r="E18" s="41">
        <v>200000000</v>
      </c>
      <c r="F18" s="15">
        <v>1997.328</v>
      </c>
      <c r="G18" s="16">
        <v>0.0175</v>
      </c>
      <c r="H18" s="17">
        <v>41677</v>
      </c>
      <c r="J18" s="16" t="s">
        <v>40</v>
      </c>
      <c r="K18" s="16">
        <v>0.3361</v>
      </c>
    </row>
    <row r="19" spans="1:10" ht="12.75" customHeight="1">
      <c r="A19">
        <v>11</v>
      </c>
      <c r="B19" t="s">
        <v>43</v>
      </c>
      <c r="C19" t="s">
        <v>42</v>
      </c>
      <c r="D19" t="s">
        <v>16</v>
      </c>
      <c r="E19" s="41">
        <v>200000000</v>
      </c>
      <c r="F19" s="15">
        <v>1989.41</v>
      </c>
      <c r="G19" s="16">
        <v>0.0175</v>
      </c>
      <c r="H19" s="17">
        <v>41694</v>
      </c>
      <c r="J19" s="16"/>
    </row>
    <row r="20" spans="1:8" ht="12.75" customHeight="1">
      <c r="A20">
        <v>12</v>
      </c>
      <c r="B20" t="s">
        <v>44</v>
      </c>
      <c r="C20" t="s">
        <v>25</v>
      </c>
      <c r="D20" t="s">
        <v>16</v>
      </c>
      <c r="E20" s="41">
        <v>200000000</v>
      </c>
      <c r="F20" s="15">
        <v>1984.526</v>
      </c>
      <c r="G20" s="16">
        <v>0.0174</v>
      </c>
      <c r="H20" s="17">
        <v>41705</v>
      </c>
    </row>
    <row r="21" spans="1:8" ht="12.75" customHeight="1">
      <c r="A21">
        <v>13</v>
      </c>
      <c r="B21" t="s">
        <v>45</v>
      </c>
      <c r="C21" t="s">
        <v>12</v>
      </c>
      <c r="D21" t="s">
        <v>13</v>
      </c>
      <c r="E21" s="41">
        <v>100000000</v>
      </c>
      <c r="F21" s="15">
        <v>998.653</v>
      </c>
      <c r="G21" s="16">
        <v>0.0088</v>
      </c>
      <c r="H21" s="17">
        <v>41677</v>
      </c>
    </row>
    <row r="22" spans="1:8" ht="12.75" customHeight="1">
      <c r="A22">
        <v>14</v>
      </c>
      <c r="B22" t="s">
        <v>47</v>
      </c>
      <c r="C22" t="s">
        <v>46</v>
      </c>
      <c r="D22" t="s">
        <v>21</v>
      </c>
      <c r="E22" s="41">
        <v>100000000</v>
      </c>
      <c r="F22" s="15">
        <v>986.856</v>
      </c>
      <c r="G22" s="16">
        <v>0.0087</v>
      </c>
      <c r="H22" s="17">
        <v>41726</v>
      </c>
    </row>
    <row r="23" spans="1:8" ht="12.75" customHeight="1">
      <c r="A23">
        <v>15</v>
      </c>
      <c r="B23" t="s">
        <v>48</v>
      </c>
      <c r="C23" t="s">
        <v>46</v>
      </c>
      <c r="D23" t="s">
        <v>21</v>
      </c>
      <c r="E23" s="41">
        <v>100000000</v>
      </c>
      <c r="F23" s="15">
        <v>983.514</v>
      </c>
      <c r="G23" s="16">
        <v>0.0086</v>
      </c>
      <c r="H23" s="17">
        <v>41732</v>
      </c>
    </row>
    <row r="24" spans="1:8" ht="12.75" customHeight="1">
      <c r="A24">
        <v>16</v>
      </c>
      <c r="B24" t="s">
        <v>50</v>
      </c>
      <c r="C24" t="s">
        <v>49</v>
      </c>
      <c r="D24" t="s">
        <v>21</v>
      </c>
      <c r="E24" s="41">
        <v>50000000</v>
      </c>
      <c r="F24" s="15">
        <v>499.7875</v>
      </c>
      <c r="G24" s="16">
        <v>0.0044</v>
      </c>
      <c r="H24" s="17">
        <v>41673</v>
      </c>
    </row>
    <row r="25" spans="1:8" ht="12.75" customHeight="1">
      <c r="A25">
        <v>17</v>
      </c>
      <c r="B25" t="s">
        <v>51</v>
      </c>
      <c r="C25" t="s">
        <v>39</v>
      </c>
      <c r="D25" t="s">
        <v>21</v>
      </c>
      <c r="E25" s="41">
        <v>50000000</v>
      </c>
      <c r="F25" s="15">
        <v>499.6425</v>
      </c>
      <c r="G25" s="16">
        <v>0.0044</v>
      </c>
      <c r="H25" s="17">
        <v>41674</v>
      </c>
    </row>
    <row r="26" spans="1:8" ht="12.75" customHeight="1">
      <c r="A26">
        <v>18</v>
      </c>
      <c r="B26" t="s">
        <v>52</v>
      </c>
      <c r="C26" t="s">
        <v>25</v>
      </c>
      <c r="D26" t="s">
        <v>21</v>
      </c>
      <c r="E26" s="41">
        <v>50000000</v>
      </c>
      <c r="F26" s="15">
        <v>498.901</v>
      </c>
      <c r="G26" s="16">
        <v>0.0044</v>
      </c>
      <c r="H26" s="17">
        <v>41680</v>
      </c>
    </row>
    <row r="27" spans="1:8" ht="12.75" customHeight="1">
      <c r="A27">
        <v>19</v>
      </c>
      <c r="B27" t="s">
        <v>54</v>
      </c>
      <c r="C27" t="s">
        <v>53</v>
      </c>
      <c r="D27" t="s">
        <v>16</v>
      </c>
      <c r="E27" s="41">
        <v>50000000</v>
      </c>
      <c r="F27" s="15">
        <v>498.8735</v>
      </c>
      <c r="G27" s="16">
        <v>0.0044</v>
      </c>
      <c r="H27" s="17">
        <v>41681</v>
      </c>
    </row>
    <row r="28" spans="1:8" ht="12.75" customHeight="1">
      <c r="A28">
        <v>20</v>
      </c>
      <c r="B28" t="s">
        <v>55</v>
      </c>
      <c r="C28" t="s">
        <v>53</v>
      </c>
      <c r="D28" t="s">
        <v>16</v>
      </c>
      <c r="E28" s="41">
        <v>50000000</v>
      </c>
      <c r="F28" s="15">
        <v>498.1725</v>
      </c>
      <c r="G28" s="16">
        <v>0.0044</v>
      </c>
      <c r="H28" s="17">
        <v>41687</v>
      </c>
    </row>
    <row r="29" spans="1:8" ht="12.75" customHeight="1">
      <c r="A29">
        <v>21</v>
      </c>
      <c r="B29" t="s">
        <v>57</v>
      </c>
      <c r="C29" t="s">
        <v>56</v>
      </c>
      <c r="D29" t="s">
        <v>21</v>
      </c>
      <c r="E29" s="41">
        <v>50000000</v>
      </c>
      <c r="F29" s="15">
        <v>498.0995</v>
      </c>
      <c r="G29" s="16">
        <v>0.0044</v>
      </c>
      <c r="H29" s="17">
        <v>41687</v>
      </c>
    </row>
    <row r="30" spans="1:8" ht="12.75" customHeight="1">
      <c r="A30">
        <v>22</v>
      </c>
      <c r="B30" t="s">
        <v>58</v>
      </c>
      <c r="C30" t="s">
        <v>27</v>
      </c>
      <c r="D30" t="s">
        <v>13</v>
      </c>
      <c r="E30" s="41">
        <v>20000000</v>
      </c>
      <c r="F30" s="15">
        <v>198.5964</v>
      </c>
      <c r="G30" s="16">
        <v>0.0017000000000000001</v>
      </c>
      <c r="H30" s="17">
        <v>41701</v>
      </c>
    </row>
    <row r="31" spans="3:9" ht="12.75" customHeight="1">
      <c r="C31" s="19" t="s">
        <v>59</v>
      </c>
      <c r="D31" s="19"/>
      <c r="E31" s="42"/>
      <c r="F31" s="20">
        <f>SUM(F9:F30)</f>
        <v>35085.4594</v>
      </c>
      <c r="G31" s="21">
        <f>SUM(G9:G30)</f>
        <v>0.3084000000000001</v>
      </c>
      <c r="H31" s="22"/>
      <c r="I31" s="30"/>
    </row>
    <row r="32" spans="6:8" ht="12.75" customHeight="1">
      <c r="F32" s="15"/>
      <c r="G32" s="16"/>
      <c r="H32" s="17"/>
    </row>
    <row r="33" spans="3:8" ht="12.75" customHeight="1">
      <c r="C33" s="1" t="s">
        <v>60</v>
      </c>
      <c r="F33" s="15"/>
      <c r="G33" s="16"/>
      <c r="H33" s="17"/>
    </row>
    <row r="34" spans="1:8" ht="12.75" customHeight="1">
      <c r="A34">
        <v>23</v>
      </c>
      <c r="B34" t="s">
        <v>62</v>
      </c>
      <c r="C34" t="s">
        <v>61</v>
      </c>
      <c r="D34" t="s">
        <v>28</v>
      </c>
      <c r="E34" s="41">
        <v>400000000</v>
      </c>
      <c r="F34" s="15">
        <v>3945.056</v>
      </c>
      <c r="G34" s="16">
        <v>0.0347</v>
      </c>
      <c r="H34" s="17">
        <v>41722</v>
      </c>
    </row>
    <row r="35" spans="1:8" ht="12.75" customHeight="1">
      <c r="A35">
        <v>24</v>
      </c>
      <c r="B35" t="s">
        <v>64</v>
      </c>
      <c r="C35" t="s">
        <v>63</v>
      </c>
      <c r="D35" t="s">
        <v>31</v>
      </c>
      <c r="E35" s="41">
        <v>300000000</v>
      </c>
      <c r="F35" s="15">
        <v>2959.572</v>
      </c>
      <c r="G35" s="16">
        <v>0.026000000000000002</v>
      </c>
      <c r="H35" s="17">
        <v>41722</v>
      </c>
    </row>
    <row r="36" spans="1:8" ht="12.75" customHeight="1">
      <c r="A36">
        <v>25</v>
      </c>
      <c r="B36" t="s">
        <v>66</v>
      </c>
      <c r="C36" t="s">
        <v>65</v>
      </c>
      <c r="D36" t="s">
        <v>16</v>
      </c>
      <c r="E36" s="41">
        <v>250000000</v>
      </c>
      <c r="F36" s="15">
        <v>2498.84</v>
      </c>
      <c r="G36" s="16">
        <v>0.022000000000000002</v>
      </c>
      <c r="H36" s="17">
        <v>41673</v>
      </c>
    </row>
    <row r="37" spans="1:8" ht="12.75" customHeight="1">
      <c r="A37">
        <v>26</v>
      </c>
      <c r="B37" t="s">
        <v>68</v>
      </c>
      <c r="C37" t="s">
        <v>67</v>
      </c>
      <c r="D37" t="s">
        <v>21</v>
      </c>
      <c r="E37" s="41">
        <v>250000000</v>
      </c>
      <c r="F37" s="15">
        <v>2497.1125</v>
      </c>
      <c r="G37" s="16">
        <v>0.0219</v>
      </c>
      <c r="H37" s="17">
        <v>41676</v>
      </c>
    </row>
    <row r="38" spans="1:8" ht="12.75" customHeight="1">
      <c r="A38">
        <v>27</v>
      </c>
      <c r="B38" t="s">
        <v>70</v>
      </c>
      <c r="C38" t="s">
        <v>69</v>
      </c>
      <c r="D38" t="s">
        <v>21</v>
      </c>
      <c r="E38" s="41">
        <v>250000000</v>
      </c>
      <c r="F38" s="15">
        <v>2493.995</v>
      </c>
      <c r="G38" s="16">
        <v>0.0219</v>
      </c>
      <c r="H38" s="17">
        <v>41680</v>
      </c>
    </row>
    <row r="39" spans="1:8" ht="12.75" customHeight="1">
      <c r="A39">
        <v>28</v>
      </c>
      <c r="B39" t="s">
        <v>72</v>
      </c>
      <c r="C39" t="s">
        <v>71</v>
      </c>
      <c r="D39" t="s">
        <v>13</v>
      </c>
      <c r="E39" s="41">
        <v>250000000</v>
      </c>
      <c r="F39" s="15">
        <v>2485.9825</v>
      </c>
      <c r="G39" s="16">
        <v>0.0218</v>
      </c>
      <c r="H39" s="17">
        <v>41695</v>
      </c>
    </row>
    <row r="40" spans="1:8" ht="12.75" customHeight="1">
      <c r="A40">
        <v>29</v>
      </c>
      <c r="B40" t="s">
        <v>74</v>
      </c>
      <c r="C40" t="s">
        <v>73</v>
      </c>
      <c r="D40" t="s">
        <v>13</v>
      </c>
      <c r="E40" s="41">
        <v>250000000</v>
      </c>
      <c r="F40" s="15">
        <v>2485.6425</v>
      </c>
      <c r="G40" s="16">
        <v>0.0218</v>
      </c>
      <c r="H40" s="17">
        <v>41694</v>
      </c>
    </row>
    <row r="41" spans="1:8" ht="12.75" customHeight="1">
      <c r="A41">
        <v>30</v>
      </c>
      <c r="B41" t="s">
        <v>76</v>
      </c>
      <c r="C41" t="s">
        <v>75</v>
      </c>
      <c r="D41" t="s">
        <v>21</v>
      </c>
      <c r="E41" s="41">
        <v>250000000</v>
      </c>
      <c r="F41" s="15">
        <v>2469.0925</v>
      </c>
      <c r="G41" s="16">
        <v>0.0217</v>
      </c>
      <c r="H41" s="17">
        <v>41724</v>
      </c>
    </row>
    <row r="42" spans="1:8" ht="12.75" customHeight="1">
      <c r="A42">
        <v>31</v>
      </c>
      <c r="B42" t="s">
        <v>78</v>
      </c>
      <c r="C42" t="s">
        <v>77</v>
      </c>
      <c r="D42" t="s">
        <v>13</v>
      </c>
      <c r="E42" s="41">
        <v>250000000</v>
      </c>
      <c r="F42" s="15">
        <v>2467.8825</v>
      </c>
      <c r="G42" s="16">
        <v>0.0217</v>
      </c>
      <c r="H42" s="17">
        <v>41725</v>
      </c>
    </row>
    <row r="43" spans="1:8" ht="12.75" customHeight="1">
      <c r="A43">
        <v>32</v>
      </c>
      <c r="B43" t="s">
        <v>80</v>
      </c>
      <c r="C43" t="s">
        <v>79</v>
      </c>
      <c r="D43" t="s">
        <v>16</v>
      </c>
      <c r="E43" s="41">
        <v>250000000</v>
      </c>
      <c r="F43" s="15">
        <v>2448.0625</v>
      </c>
      <c r="G43" s="16">
        <v>0.0215</v>
      </c>
      <c r="H43" s="17">
        <v>41746</v>
      </c>
    </row>
    <row r="44" spans="1:8" ht="12.75" customHeight="1">
      <c r="A44">
        <v>33</v>
      </c>
      <c r="B44" t="s">
        <v>81</v>
      </c>
      <c r="C44" t="s">
        <v>73</v>
      </c>
      <c r="D44" t="s">
        <v>13</v>
      </c>
      <c r="E44" s="41">
        <v>200000000</v>
      </c>
      <c r="F44" s="15">
        <v>1999.018</v>
      </c>
      <c r="G44" s="16">
        <v>0.0176</v>
      </c>
      <c r="H44" s="17">
        <v>41673</v>
      </c>
    </row>
    <row r="45" spans="1:8" ht="12.75" customHeight="1">
      <c r="A45">
        <v>34</v>
      </c>
      <c r="B45" t="s">
        <v>83</v>
      </c>
      <c r="C45" t="s">
        <v>82</v>
      </c>
      <c r="D45" t="s">
        <v>16</v>
      </c>
      <c r="E45" s="41">
        <v>200000000</v>
      </c>
      <c r="F45" s="15">
        <v>1988.786</v>
      </c>
      <c r="G45" s="16">
        <v>0.0175</v>
      </c>
      <c r="H45" s="17">
        <v>41695</v>
      </c>
    </row>
    <row r="46" spans="1:8" ht="12.75" customHeight="1">
      <c r="A46">
        <v>35</v>
      </c>
      <c r="B46" t="s">
        <v>85</v>
      </c>
      <c r="C46" t="s">
        <v>84</v>
      </c>
      <c r="D46" t="s">
        <v>16</v>
      </c>
      <c r="E46" s="41">
        <v>200000000</v>
      </c>
      <c r="F46" s="15">
        <v>1975.446</v>
      </c>
      <c r="G46" s="16">
        <v>0.0174</v>
      </c>
      <c r="H46" s="17">
        <v>41722</v>
      </c>
    </row>
    <row r="47" spans="1:8" ht="12.75" customHeight="1">
      <c r="A47">
        <v>36</v>
      </c>
      <c r="B47" t="s">
        <v>87</v>
      </c>
      <c r="C47" t="s">
        <v>86</v>
      </c>
      <c r="D47" t="s">
        <v>21</v>
      </c>
      <c r="E47" s="41">
        <v>160000000</v>
      </c>
      <c r="F47" s="15">
        <v>1573.3776</v>
      </c>
      <c r="G47" s="16">
        <v>0.0138</v>
      </c>
      <c r="H47" s="17">
        <v>41732</v>
      </c>
    </row>
    <row r="48" spans="1:8" ht="12.75" customHeight="1">
      <c r="A48">
        <v>37</v>
      </c>
      <c r="B48" t="s">
        <v>89</v>
      </c>
      <c r="C48" t="s">
        <v>88</v>
      </c>
      <c r="D48" t="s">
        <v>16</v>
      </c>
      <c r="E48" s="41">
        <v>150000000</v>
      </c>
      <c r="F48" s="15">
        <v>1486.074</v>
      </c>
      <c r="G48" s="16">
        <v>0.0131</v>
      </c>
      <c r="H48" s="17">
        <v>41709</v>
      </c>
    </row>
    <row r="49" spans="1:8" ht="12.75" customHeight="1">
      <c r="A49">
        <v>38</v>
      </c>
      <c r="B49" t="s">
        <v>91</v>
      </c>
      <c r="C49" t="s">
        <v>90</v>
      </c>
      <c r="D49" t="s">
        <v>21</v>
      </c>
      <c r="E49" s="41">
        <v>100000000</v>
      </c>
      <c r="F49" s="15">
        <v>999.474</v>
      </c>
      <c r="G49" s="16">
        <v>0.0088</v>
      </c>
      <c r="H49" s="17">
        <v>41673</v>
      </c>
    </row>
    <row r="50" spans="1:8" ht="12.75" customHeight="1">
      <c r="A50">
        <v>39</v>
      </c>
      <c r="B50" t="s">
        <v>93</v>
      </c>
      <c r="C50" t="s">
        <v>92</v>
      </c>
      <c r="D50" t="s">
        <v>21</v>
      </c>
      <c r="E50" s="41">
        <v>50000000</v>
      </c>
      <c r="F50" s="15">
        <v>499.754</v>
      </c>
      <c r="G50" s="16">
        <v>0.0044</v>
      </c>
      <c r="H50" s="17">
        <v>41673</v>
      </c>
    </row>
    <row r="51" spans="1:8" ht="12.75" customHeight="1">
      <c r="A51">
        <v>40</v>
      </c>
      <c r="B51" t="s">
        <v>94</v>
      </c>
      <c r="C51" t="s">
        <v>71</v>
      </c>
      <c r="D51" t="s">
        <v>13</v>
      </c>
      <c r="E51" s="41">
        <v>50000000</v>
      </c>
      <c r="F51" s="15">
        <v>498.811</v>
      </c>
      <c r="G51" s="16">
        <v>0.0044</v>
      </c>
      <c r="H51" s="17">
        <v>41681</v>
      </c>
    </row>
    <row r="52" spans="1:8" ht="12.75" customHeight="1">
      <c r="A52">
        <v>41</v>
      </c>
      <c r="B52" t="s">
        <v>96</v>
      </c>
      <c r="C52" t="s">
        <v>95</v>
      </c>
      <c r="D52" t="s">
        <v>16</v>
      </c>
      <c r="E52" s="41">
        <v>50000000</v>
      </c>
      <c r="F52" s="15">
        <v>497.5555</v>
      </c>
      <c r="G52" s="16">
        <v>0.0044</v>
      </c>
      <c r="H52" s="17">
        <v>41691</v>
      </c>
    </row>
    <row r="53" spans="1:8" ht="12.75" customHeight="1">
      <c r="A53">
        <v>42</v>
      </c>
      <c r="B53" t="s">
        <v>98</v>
      </c>
      <c r="C53" t="s">
        <v>97</v>
      </c>
      <c r="D53" t="s">
        <v>16</v>
      </c>
      <c r="E53" s="41">
        <v>50000000</v>
      </c>
      <c r="F53" s="15">
        <v>496.168</v>
      </c>
      <c r="G53" s="16">
        <v>0.0044</v>
      </c>
      <c r="H53" s="17">
        <v>41705</v>
      </c>
    </row>
    <row r="54" spans="1:8" ht="12.75" customHeight="1">
      <c r="A54">
        <v>43</v>
      </c>
      <c r="B54" t="s">
        <v>100</v>
      </c>
      <c r="C54" t="s">
        <v>99</v>
      </c>
      <c r="D54" t="s">
        <v>21</v>
      </c>
      <c r="E54" s="41">
        <v>30000000</v>
      </c>
      <c r="F54" s="15">
        <v>293.9658</v>
      </c>
      <c r="G54" s="16">
        <v>0.0026</v>
      </c>
      <c r="H54" s="17">
        <v>41746</v>
      </c>
    </row>
    <row r="55" spans="3:9" ht="12.75" customHeight="1">
      <c r="C55" s="19" t="s">
        <v>59</v>
      </c>
      <c r="D55" s="19"/>
      <c r="E55" s="42"/>
      <c r="F55" s="20">
        <f>SUM(F34:F54)</f>
        <v>39059.6679</v>
      </c>
      <c r="G55" s="21">
        <f>SUM(G34:G54)</f>
        <v>0.3434</v>
      </c>
      <c r="H55" s="22"/>
      <c r="I55" s="30"/>
    </row>
    <row r="56" spans="6:8" ht="12.75" customHeight="1">
      <c r="F56" s="15"/>
      <c r="G56" s="16"/>
      <c r="H56" s="17"/>
    </row>
    <row r="57" spans="3:8" ht="12.75" customHeight="1">
      <c r="C57" s="1" t="s">
        <v>101</v>
      </c>
      <c r="F57" s="15"/>
      <c r="G57" s="16"/>
      <c r="H57" s="17"/>
    </row>
    <row r="58" spans="3:8" ht="12.75" customHeight="1">
      <c r="C58" s="1" t="s">
        <v>102</v>
      </c>
      <c r="F58" s="15"/>
      <c r="G58" s="16"/>
      <c r="H58" s="17"/>
    </row>
    <row r="59" spans="1:8" ht="12.75" customHeight="1">
      <c r="A59">
        <v>44</v>
      </c>
      <c r="B59" t="s">
        <v>104</v>
      </c>
      <c r="C59" t="s">
        <v>103</v>
      </c>
      <c r="D59" t="s">
        <v>37</v>
      </c>
      <c r="E59" s="41">
        <v>50000000</v>
      </c>
      <c r="F59" s="15">
        <v>500.7</v>
      </c>
      <c r="G59" s="16">
        <v>0.0044</v>
      </c>
      <c r="H59" s="17">
        <v>41708</v>
      </c>
    </row>
    <row r="60" spans="1:8" ht="12.75" customHeight="1">
      <c r="A60">
        <v>45</v>
      </c>
      <c r="B60" t="s">
        <v>105</v>
      </c>
      <c r="C60" t="s">
        <v>67</v>
      </c>
      <c r="D60" t="s">
        <v>34</v>
      </c>
      <c r="E60" s="41">
        <v>50000000</v>
      </c>
      <c r="F60" s="15">
        <v>499.978</v>
      </c>
      <c r="G60" s="16">
        <v>0.0044</v>
      </c>
      <c r="H60" s="17">
        <v>41687</v>
      </c>
    </row>
    <row r="61" spans="1:8" ht="12.75" customHeight="1">
      <c r="A61">
        <v>46</v>
      </c>
      <c r="B61" t="s">
        <v>106</v>
      </c>
      <c r="C61" t="s">
        <v>67</v>
      </c>
      <c r="D61" t="s">
        <v>34</v>
      </c>
      <c r="E61" s="41">
        <v>38000000</v>
      </c>
      <c r="F61" s="15">
        <v>379.93274</v>
      </c>
      <c r="G61" s="16">
        <v>0.0033</v>
      </c>
      <c r="H61" s="17">
        <v>41710</v>
      </c>
    </row>
    <row r="62" spans="3:9" ht="12.75" customHeight="1">
      <c r="C62" s="19" t="s">
        <v>59</v>
      </c>
      <c r="D62" s="19"/>
      <c r="E62" s="42"/>
      <c r="F62" s="20">
        <f>SUM(F59:F61)</f>
        <v>1380.61074</v>
      </c>
      <c r="G62" s="21">
        <f>SUM(G59:G61)</f>
        <v>0.0121</v>
      </c>
      <c r="H62" s="22"/>
      <c r="I62" s="30"/>
    </row>
    <row r="63" spans="6:8" ht="12.75" customHeight="1">
      <c r="F63" s="15"/>
      <c r="G63" s="16"/>
      <c r="H63" s="17"/>
    </row>
    <row r="64" spans="3:8" ht="12.75" customHeight="1">
      <c r="C64" s="1" t="s">
        <v>107</v>
      </c>
      <c r="F64" s="15">
        <v>38316.311761</v>
      </c>
      <c r="G64" s="16">
        <v>0.33659999999999995</v>
      </c>
      <c r="H64" s="17"/>
    </row>
    <row r="65" spans="3:9" ht="12.75" customHeight="1">
      <c r="C65" s="19" t="s">
        <v>59</v>
      </c>
      <c r="D65" s="19"/>
      <c r="E65" s="42"/>
      <c r="F65" s="20">
        <f>SUM(F64:F64)</f>
        <v>38316.311761</v>
      </c>
      <c r="G65" s="21">
        <f>SUM(G64:G64)</f>
        <v>0.33659999999999995</v>
      </c>
      <c r="H65" s="22"/>
      <c r="I65" s="30"/>
    </row>
    <row r="66" spans="6:8" ht="12.75" customHeight="1">
      <c r="F66" s="15"/>
      <c r="G66" s="16"/>
      <c r="H66" s="17"/>
    </row>
    <row r="67" spans="3:8" ht="12.75" customHeight="1">
      <c r="C67" s="1" t="s">
        <v>108</v>
      </c>
      <c r="F67" s="15"/>
      <c r="G67" s="16"/>
      <c r="H67" s="17"/>
    </row>
    <row r="68" spans="3:8" ht="12.75" customHeight="1">
      <c r="C68" s="1" t="s">
        <v>109</v>
      </c>
      <c r="F68" s="15">
        <v>-7.158781</v>
      </c>
      <c r="G68" s="16">
        <v>-0.0005</v>
      </c>
      <c r="H68" s="17"/>
    </row>
    <row r="69" spans="3:9" ht="12.75" customHeight="1">
      <c r="C69" s="19" t="s">
        <v>59</v>
      </c>
      <c r="D69" s="19"/>
      <c r="E69" s="42"/>
      <c r="F69" s="20">
        <f>SUM(F68:F68)</f>
        <v>-7.158781</v>
      </c>
      <c r="G69" s="21">
        <f>SUM(G68:G68)</f>
        <v>-0.0005</v>
      </c>
      <c r="H69" s="22"/>
      <c r="I69" s="30"/>
    </row>
    <row r="70" spans="3:9" ht="12.75" customHeight="1">
      <c r="C70" s="23" t="s">
        <v>110</v>
      </c>
      <c r="D70" s="23"/>
      <c r="E70" s="43"/>
      <c r="F70" s="24">
        <f>SUM(F31,F55,F62,F65,F69)</f>
        <v>113834.89101999998</v>
      </c>
      <c r="G70" s="25">
        <f>SUM(G31,G55,G62,G65,G69)</f>
        <v>1.0000000000000002</v>
      </c>
      <c r="H70" s="26"/>
      <c r="I70" s="31"/>
    </row>
    <row r="71" ht="12.75" customHeight="1"/>
    <row r="72" ht="12.75" customHeight="1">
      <c r="C72" s="1" t="s">
        <v>386</v>
      </c>
    </row>
    <row r="73" ht="12.75" customHeight="1">
      <c r="C73" s="1" t="s">
        <v>387</v>
      </c>
    </row>
    <row r="74" ht="12.75" customHeight="1">
      <c r="C74" s="1"/>
    </row>
    <row r="75" ht="12.75" customHeight="1"/>
    <row r="76" spans="3:11" ht="12.75" customHeight="1">
      <c r="C76" s="56" t="s">
        <v>389</v>
      </c>
      <c r="K76" s="44"/>
    </row>
    <row r="77" spans="3:11" ht="12.75" customHeight="1">
      <c r="C77" s="56" t="s">
        <v>390</v>
      </c>
      <c r="K77" s="44"/>
    </row>
    <row r="78" spans="3:11" ht="12.75" customHeight="1">
      <c r="C78" s="56" t="s">
        <v>490</v>
      </c>
      <c r="K78" s="44"/>
    </row>
    <row r="79" spans="3:11" ht="12.75" customHeight="1">
      <c r="C79" s="57" t="s">
        <v>391</v>
      </c>
      <c r="D79" s="147">
        <v>1337.9298</v>
      </c>
      <c r="E79" s="137"/>
      <c r="F79" s="138"/>
      <c r="K79" s="44"/>
    </row>
    <row r="80" spans="3:11" ht="12.75" customHeight="1">
      <c r="C80" s="57" t="s">
        <v>392</v>
      </c>
      <c r="D80" s="147">
        <v>1000.37</v>
      </c>
      <c r="E80" s="137"/>
      <c r="F80" s="138"/>
      <c r="K80" s="44"/>
    </row>
    <row r="81" spans="3:11" ht="12.75" customHeight="1">
      <c r="C81" s="57" t="s">
        <v>393</v>
      </c>
      <c r="D81" s="147">
        <v>1000.0284</v>
      </c>
      <c r="E81" s="137"/>
      <c r="F81" s="138"/>
      <c r="K81" s="44"/>
    </row>
    <row r="82" spans="3:11" ht="12.75" customHeight="1">
      <c r="C82" s="57" t="s">
        <v>394</v>
      </c>
      <c r="D82" s="147">
        <v>1001.2569</v>
      </c>
      <c r="E82" s="137"/>
      <c r="F82" s="138"/>
      <c r="K82" s="44"/>
    </row>
    <row r="83" spans="3:11" ht="12.75" customHeight="1">
      <c r="C83" s="57" t="s">
        <v>395</v>
      </c>
      <c r="D83" s="147">
        <v>1001.2564</v>
      </c>
      <c r="E83" s="137"/>
      <c r="F83" s="138"/>
      <c r="K83" s="44"/>
    </row>
    <row r="84" spans="3:11" ht="12.75" customHeight="1">
      <c r="C84" s="58" t="s">
        <v>396</v>
      </c>
      <c r="D84" s="147">
        <v>1337.8183</v>
      </c>
      <c r="E84" s="137"/>
      <c r="F84" s="138"/>
      <c r="K84" s="44"/>
    </row>
    <row r="85" spans="3:11" ht="12.75" customHeight="1">
      <c r="C85" s="57" t="s">
        <v>397</v>
      </c>
      <c r="D85" s="147">
        <v>1339.4293</v>
      </c>
      <c r="E85" s="137"/>
      <c r="F85" s="138"/>
      <c r="K85" s="44"/>
    </row>
    <row r="86" spans="3:11" ht="12.75" customHeight="1">
      <c r="C86" s="57" t="s">
        <v>398</v>
      </c>
      <c r="D86" s="147">
        <v>1000.42</v>
      </c>
      <c r="E86" s="137"/>
      <c r="F86" s="138"/>
      <c r="K86" s="44"/>
    </row>
    <row r="87" spans="3:11" ht="12.75" customHeight="1">
      <c r="C87" s="57" t="s">
        <v>399</v>
      </c>
      <c r="D87" s="147">
        <v>1000.1584</v>
      </c>
      <c r="E87" s="137"/>
      <c r="F87" s="138"/>
      <c r="K87" s="44"/>
    </row>
    <row r="88" spans="3:11" ht="12.75" customHeight="1">
      <c r="C88" s="57" t="s">
        <v>400</v>
      </c>
      <c r="D88" s="147">
        <v>1001.3985</v>
      </c>
      <c r="E88" s="137"/>
      <c r="F88" s="138"/>
      <c r="K88" s="44"/>
    </row>
    <row r="89" spans="3:11" ht="12.75" customHeight="1">
      <c r="C89" s="58" t="s">
        <v>401</v>
      </c>
      <c r="D89" s="147">
        <v>1339.2962</v>
      </c>
      <c r="E89" s="137"/>
      <c r="F89" s="138"/>
      <c r="K89" s="44"/>
    </row>
    <row r="90" spans="3:11" ht="12.75" customHeight="1">
      <c r="C90" s="57" t="s">
        <v>491</v>
      </c>
      <c r="K90" s="44"/>
    </row>
    <row r="91" spans="3:11" ht="12.75" customHeight="1">
      <c r="C91" s="57" t="s">
        <v>391</v>
      </c>
      <c r="D91" s="147">
        <v>1347.8301</v>
      </c>
      <c r="K91" s="44"/>
    </row>
    <row r="92" spans="3:11" ht="12.75" customHeight="1">
      <c r="C92" s="57" t="s">
        <v>392</v>
      </c>
      <c r="D92" s="147">
        <v>1000.37</v>
      </c>
      <c r="K92" s="44"/>
    </row>
    <row r="93" spans="3:11" ht="12.75" customHeight="1">
      <c r="C93" s="57" t="s">
        <v>393</v>
      </c>
      <c r="D93" s="147">
        <v>1000.7537</v>
      </c>
      <c r="K93" s="44"/>
    </row>
    <row r="94" spans="3:11" ht="12.75" customHeight="1">
      <c r="C94" s="57" t="s">
        <v>394</v>
      </c>
      <c r="D94" s="147">
        <v>1001.2209</v>
      </c>
      <c r="K94" s="44"/>
    </row>
    <row r="95" spans="3:11" ht="12.75" customHeight="1">
      <c r="C95" s="57" t="s">
        <v>395</v>
      </c>
      <c r="D95" s="147">
        <v>1001.2216</v>
      </c>
      <c r="K95" s="44"/>
    </row>
    <row r="96" spans="3:11" ht="12.75" customHeight="1">
      <c r="C96" s="58" t="s">
        <v>396</v>
      </c>
      <c r="D96" s="147">
        <v>1347.6951</v>
      </c>
      <c r="K96" s="44"/>
    </row>
    <row r="97" spans="3:11" ht="12.75" customHeight="1">
      <c r="C97" s="57" t="s">
        <v>397</v>
      </c>
      <c r="D97" s="147">
        <v>1349.4032</v>
      </c>
      <c r="K97" s="44"/>
    </row>
    <row r="98" spans="3:11" ht="12.75" customHeight="1">
      <c r="C98" s="57" t="s">
        <v>398</v>
      </c>
      <c r="D98" s="147">
        <v>1000.42</v>
      </c>
      <c r="K98" s="44"/>
    </row>
    <row r="99" spans="3:11" ht="12.75" customHeight="1">
      <c r="C99" s="57" t="s">
        <v>399</v>
      </c>
      <c r="D99" s="147">
        <v>1001.1903</v>
      </c>
      <c r="K99" s="44"/>
    </row>
    <row r="100" spans="3:11" ht="12.75">
      <c r="C100" s="57" t="s">
        <v>400</v>
      </c>
      <c r="D100" s="147">
        <v>1001.3549</v>
      </c>
      <c r="K100" s="44"/>
    </row>
    <row r="101" spans="3:11" ht="12.75">
      <c r="C101" s="58" t="s">
        <v>401</v>
      </c>
      <c r="D101" s="147">
        <v>1349.2258</v>
      </c>
      <c r="K101" s="44"/>
    </row>
    <row r="102" spans="3:11" ht="12.75">
      <c r="C102" s="59" t="s">
        <v>402</v>
      </c>
      <c r="D102" s="60" t="s">
        <v>403</v>
      </c>
      <c r="K102" s="44"/>
    </row>
    <row r="103" spans="3:11" ht="12.75">
      <c r="C103" s="59" t="s">
        <v>404</v>
      </c>
      <c r="D103" s="60" t="s">
        <v>403</v>
      </c>
      <c r="K103" s="44"/>
    </row>
    <row r="104" spans="3:11" ht="12.75">
      <c r="C104" s="59" t="s">
        <v>405</v>
      </c>
      <c r="D104" s="60" t="s">
        <v>403</v>
      </c>
      <c r="K104" s="44"/>
    </row>
    <row r="105" spans="3:11" ht="12.75">
      <c r="C105" s="59" t="s">
        <v>406</v>
      </c>
      <c r="D105" s="60" t="s">
        <v>498</v>
      </c>
      <c r="K105" s="44"/>
    </row>
    <row r="106" spans="3:11" ht="12.75">
      <c r="C106" s="56" t="s">
        <v>407</v>
      </c>
      <c r="K106" s="44"/>
    </row>
    <row r="107" spans="3:11" ht="12.75">
      <c r="C107" s="61" t="s">
        <v>408</v>
      </c>
      <c r="D107" s="62" t="s">
        <v>409</v>
      </c>
      <c r="E107" s="62" t="s">
        <v>410</v>
      </c>
      <c r="K107" s="44"/>
    </row>
    <row r="108" spans="3:11" ht="12.75">
      <c r="C108" s="57" t="s">
        <v>392</v>
      </c>
      <c r="D108" s="148">
        <v>5.748041999999999</v>
      </c>
      <c r="E108" s="149">
        <v>5.505020999999998</v>
      </c>
      <c r="K108" s="44"/>
    </row>
    <row r="109" spans="3:11" ht="12.75">
      <c r="C109" s="57" t="s">
        <v>393</v>
      </c>
      <c r="D109" s="148">
        <v>5.184697</v>
      </c>
      <c r="E109" s="149">
        <v>4.965491999999999</v>
      </c>
      <c r="K109" s="44"/>
    </row>
    <row r="110" spans="3:11" ht="12.75">
      <c r="C110" s="57" t="s">
        <v>394</v>
      </c>
      <c r="D110" s="148">
        <v>5.783839</v>
      </c>
      <c r="E110" s="149">
        <v>5.539303</v>
      </c>
      <c r="K110" s="44"/>
    </row>
    <row r="111" spans="3:11" ht="12.75">
      <c r="C111" s="57" t="s">
        <v>395</v>
      </c>
      <c r="D111" s="148">
        <v>5.793925</v>
      </c>
      <c r="E111" s="149">
        <v>5.548962</v>
      </c>
      <c r="K111" s="44"/>
    </row>
    <row r="112" spans="3:11" ht="12.75">
      <c r="C112" s="57" t="s">
        <v>398</v>
      </c>
      <c r="D112" s="148">
        <v>5.782603999999998</v>
      </c>
      <c r="E112" s="149">
        <v>5.538118000000001</v>
      </c>
      <c r="K112" s="44"/>
    </row>
    <row r="113" spans="3:11" ht="12.75">
      <c r="C113" s="57" t="s">
        <v>399</v>
      </c>
      <c r="D113" s="148">
        <v>4.981166999999999</v>
      </c>
      <c r="E113" s="149">
        <v>4.770567</v>
      </c>
      <c r="K113" s="44"/>
    </row>
    <row r="114" spans="3:11" ht="12.75">
      <c r="C114" s="58" t="s">
        <v>511</v>
      </c>
      <c r="D114" s="148">
        <v>5.846095</v>
      </c>
      <c r="E114" s="149">
        <v>5.598926</v>
      </c>
      <c r="K114" s="44"/>
    </row>
    <row r="115" spans="3:11" ht="12.75">
      <c r="C115" s="63" t="s">
        <v>411</v>
      </c>
      <c r="K115" s="44"/>
    </row>
    <row r="116" spans="3:11" ht="12.75">
      <c r="C116" s="64" t="s">
        <v>412</v>
      </c>
      <c r="K116" s="44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31">
      <selection activeCell="A2" sqref="A2"/>
    </sheetView>
  </sheetViews>
  <sheetFormatPr defaultColWidth="9.140625" defaultRowHeight="12.75"/>
  <cols>
    <col min="1" max="1" width="7.57421875" style="0" customWidth="1"/>
    <col min="2" max="2" width="13.28125" style="0" customWidth="1"/>
    <col min="3" max="3" width="59.2812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00390625" style="28" customWidth="1"/>
  </cols>
  <sheetData>
    <row r="1" spans="1:8" ht="18.75">
      <c r="A1" s="2"/>
      <c r="B1" s="2"/>
      <c r="C1" s="150" t="s">
        <v>312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48</v>
      </c>
      <c r="C9" t="s">
        <v>46</v>
      </c>
      <c r="D9" t="s">
        <v>21</v>
      </c>
      <c r="E9" s="41">
        <v>100000000</v>
      </c>
      <c r="F9" s="15">
        <v>983.514</v>
      </c>
      <c r="G9" s="16">
        <v>0.2165</v>
      </c>
      <c r="H9" s="17">
        <v>41732</v>
      </c>
    </row>
    <row r="10" spans="1:11" ht="12.75" customHeight="1">
      <c r="A10">
        <v>2</v>
      </c>
      <c r="B10" t="s">
        <v>313</v>
      </c>
      <c r="C10" t="s">
        <v>27</v>
      </c>
      <c r="D10" t="s">
        <v>13</v>
      </c>
      <c r="E10" s="41">
        <v>50000000</v>
      </c>
      <c r="F10" s="15">
        <v>499.6565</v>
      </c>
      <c r="G10" s="16">
        <v>0.11</v>
      </c>
      <c r="H10" s="17">
        <v>41674</v>
      </c>
      <c r="J10" s="18" t="s">
        <v>17</v>
      </c>
      <c r="K10" s="45" t="s">
        <v>18</v>
      </c>
    </row>
    <row r="11" spans="1:11" ht="12.75" customHeight="1">
      <c r="A11">
        <v>3</v>
      </c>
      <c r="B11" t="s">
        <v>112</v>
      </c>
      <c r="C11" t="s">
        <v>42</v>
      </c>
      <c r="D11" t="s">
        <v>16</v>
      </c>
      <c r="E11" s="41">
        <v>50000000</v>
      </c>
      <c r="F11" s="15">
        <v>491.639</v>
      </c>
      <c r="G11" s="16">
        <v>0.1082</v>
      </c>
      <c r="H11" s="17">
        <v>41736</v>
      </c>
      <c r="J11" s="16" t="s">
        <v>21</v>
      </c>
      <c r="K11" s="44">
        <v>0.41090000000000004</v>
      </c>
    </row>
    <row r="12" spans="3:11" ht="12.75" customHeight="1">
      <c r="C12" s="19" t="s">
        <v>59</v>
      </c>
      <c r="D12" s="19"/>
      <c r="E12" s="42"/>
      <c r="F12" s="20">
        <f>SUM(F9:F11)</f>
        <v>1974.8094999999998</v>
      </c>
      <c r="G12" s="21">
        <f>SUM(G9:G11)</f>
        <v>0.43470000000000003</v>
      </c>
      <c r="H12" s="22"/>
      <c r="I12" s="30"/>
      <c r="J12" s="16" t="s">
        <v>13</v>
      </c>
      <c r="K12" s="44">
        <v>0.2194</v>
      </c>
    </row>
    <row r="13" spans="6:11" ht="12.75" customHeight="1">
      <c r="F13" s="15"/>
      <c r="G13" s="16"/>
      <c r="H13" s="17"/>
      <c r="J13" s="16" t="s">
        <v>37</v>
      </c>
      <c r="K13" s="44">
        <v>0.1096</v>
      </c>
    </row>
    <row r="14" spans="3:11" ht="12.75" customHeight="1">
      <c r="C14" s="1" t="s">
        <v>60</v>
      </c>
      <c r="F14" s="15"/>
      <c r="G14" s="16"/>
      <c r="H14" s="17"/>
      <c r="J14" s="16" t="s">
        <v>28</v>
      </c>
      <c r="K14" s="44">
        <v>0.1092</v>
      </c>
    </row>
    <row r="15" spans="1:11" ht="12.75" customHeight="1">
      <c r="A15">
        <v>4</v>
      </c>
      <c r="B15" t="s">
        <v>314</v>
      </c>
      <c r="C15" t="s">
        <v>71</v>
      </c>
      <c r="D15" t="s">
        <v>13</v>
      </c>
      <c r="E15" s="41">
        <v>50000000</v>
      </c>
      <c r="F15" s="15">
        <v>496.8865</v>
      </c>
      <c r="G15" s="16">
        <v>0.1094</v>
      </c>
      <c r="H15" s="17">
        <v>41698</v>
      </c>
      <c r="J15" s="16" t="s">
        <v>16</v>
      </c>
      <c r="K15" s="44">
        <v>0.1082</v>
      </c>
    </row>
    <row r="16" spans="1:11" ht="12.75" customHeight="1">
      <c r="A16">
        <v>5</v>
      </c>
      <c r="B16" t="s">
        <v>315</v>
      </c>
      <c r="C16" t="s">
        <v>61</v>
      </c>
      <c r="D16" t="s">
        <v>28</v>
      </c>
      <c r="E16" s="41">
        <v>50000000</v>
      </c>
      <c r="F16" s="15">
        <v>496.3295</v>
      </c>
      <c r="G16" s="16">
        <v>0.1092</v>
      </c>
      <c r="H16" s="17">
        <v>41698</v>
      </c>
      <c r="J16" s="16" t="s">
        <v>40</v>
      </c>
      <c r="K16" s="44">
        <v>0.042699999999999995</v>
      </c>
    </row>
    <row r="17" spans="1:10" ht="12.75" customHeight="1">
      <c r="A17">
        <v>6</v>
      </c>
      <c r="B17" t="s">
        <v>317</v>
      </c>
      <c r="C17" t="s">
        <v>316</v>
      </c>
      <c r="D17" t="s">
        <v>21</v>
      </c>
      <c r="E17" s="41">
        <v>50000000</v>
      </c>
      <c r="F17" s="15">
        <v>489.8265</v>
      </c>
      <c r="G17" s="16">
        <v>0.10779999999999999</v>
      </c>
      <c r="H17" s="17">
        <v>41747</v>
      </c>
      <c r="J17" s="16"/>
    </row>
    <row r="18" spans="1:8" ht="12.75" customHeight="1">
      <c r="A18">
        <v>7</v>
      </c>
      <c r="B18" t="s">
        <v>87</v>
      </c>
      <c r="C18" t="s">
        <v>86</v>
      </c>
      <c r="D18" t="s">
        <v>21</v>
      </c>
      <c r="E18" s="41">
        <v>40000000</v>
      </c>
      <c r="F18" s="15">
        <v>393.3444</v>
      </c>
      <c r="G18" s="16">
        <v>0.0866</v>
      </c>
      <c r="H18" s="17">
        <v>41732</v>
      </c>
    </row>
    <row r="19" spans="3:9" ht="12.75" customHeight="1">
      <c r="C19" s="19" t="s">
        <v>59</v>
      </c>
      <c r="D19" s="19"/>
      <c r="E19" s="42"/>
      <c r="F19" s="20">
        <f>SUM(F15:F18)</f>
        <v>1876.3869</v>
      </c>
      <c r="G19" s="21">
        <f>SUM(G15:G18)</f>
        <v>0.41300000000000003</v>
      </c>
      <c r="H19" s="22"/>
      <c r="I19" s="30"/>
    </row>
    <row r="20" spans="6:8" ht="12.75" customHeight="1">
      <c r="F20" s="15"/>
      <c r="G20" s="16"/>
      <c r="H20" s="17"/>
    </row>
    <row r="21" spans="3:8" ht="12.75" customHeight="1">
      <c r="C21" s="1" t="s">
        <v>101</v>
      </c>
      <c r="F21" s="15"/>
      <c r="G21" s="16"/>
      <c r="H21" s="17"/>
    </row>
    <row r="22" spans="3:8" ht="12.75" customHeight="1">
      <c r="C22" s="1" t="s">
        <v>102</v>
      </c>
      <c r="F22" s="15"/>
      <c r="G22" s="16"/>
      <c r="H22" s="17"/>
    </row>
    <row r="23" spans="1:8" ht="12.75" customHeight="1">
      <c r="A23">
        <v>8</v>
      </c>
      <c r="B23" t="s">
        <v>237</v>
      </c>
      <c r="C23" t="s">
        <v>139</v>
      </c>
      <c r="D23" t="s">
        <v>37</v>
      </c>
      <c r="E23" s="41">
        <v>50000000</v>
      </c>
      <c r="F23" s="15">
        <v>497.8715</v>
      </c>
      <c r="G23" s="16">
        <v>0.1096</v>
      </c>
      <c r="H23" s="17">
        <v>41922</v>
      </c>
    </row>
    <row r="24" spans="3:9" ht="12.75" customHeight="1">
      <c r="C24" s="19" t="s">
        <v>59</v>
      </c>
      <c r="D24" s="19"/>
      <c r="E24" s="42"/>
      <c r="F24" s="20">
        <f>SUM(F23:F23)</f>
        <v>497.8715</v>
      </c>
      <c r="G24" s="21">
        <f>SUM(G23:G23)</f>
        <v>0.1096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107</v>
      </c>
      <c r="F26" s="15">
        <v>166.031701</v>
      </c>
      <c r="G26" s="16">
        <v>0.0365</v>
      </c>
      <c r="H26" s="17"/>
    </row>
    <row r="27" spans="3:9" ht="12.75" customHeight="1">
      <c r="C27" s="19" t="s">
        <v>59</v>
      </c>
      <c r="D27" s="19"/>
      <c r="E27" s="42"/>
      <c r="F27" s="20">
        <f>SUM(F26:F26)</f>
        <v>166.031701</v>
      </c>
      <c r="G27" s="21">
        <f>SUM(G26:G26)</f>
        <v>0.0365</v>
      </c>
      <c r="H27" s="22"/>
      <c r="I27" s="30"/>
    </row>
    <row r="28" spans="6:8" ht="12.75" customHeight="1">
      <c r="F28" s="15"/>
      <c r="G28" s="16"/>
      <c r="H28" s="17"/>
    </row>
    <row r="29" spans="3:8" ht="12.75" customHeight="1">
      <c r="C29" s="1" t="s">
        <v>108</v>
      </c>
      <c r="F29" s="15"/>
      <c r="G29" s="16"/>
      <c r="H29" s="17"/>
    </row>
    <row r="30" spans="3:8" ht="12.75" customHeight="1">
      <c r="C30" s="1" t="s">
        <v>109</v>
      </c>
      <c r="F30" s="15">
        <v>28.312782</v>
      </c>
      <c r="G30" s="16">
        <v>0.0062</v>
      </c>
      <c r="H30" s="17"/>
    </row>
    <row r="31" spans="3:9" ht="12.75" customHeight="1">
      <c r="C31" s="19" t="s">
        <v>59</v>
      </c>
      <c r="D31" s="19"/>
      <c r="E31" s="42"/>
      <c r="F31" s="20">
        <f>SUM(F30:F30)</f>
        <v>28.312782</v>
      </c>
      <c r="G31" s="21">
        <f>SUM(G30:G30)</f>
        <v>0.0062</v>
      </c>
      <c r="H31" s="22"/>
      <c r="I31" s="30"/>
    </row>
    <row r="32" spans="3:9" ht="12.75" customHeight="1">
      <c r="C32" s="23" t="s">
        <v>110</v>
      </c>
      <c r="D32" s="23"/>
      <c r="E32" s="43"/>
      <c r="F32" s="24">
        <f>SUM(F12,F19,F24,F27,F31)</f>
        <v>4543.412383</v>
      </c>
      <c r="G32" s="25">
        <f>SUM(G12,G19,G24,G27,G31)</f>
        <v>1.0000000000000002</v>
      </c>
      <c r="H32" s="26"/>
      <c r="I32" s="31"/>
    </row>
    <row r="33" ht="12.75" customHeight="1"/>
    <row r="34" ht="12.75" customHeight="1">
      <c r="C34" s="1" t="s">
        <v>386</v>
      </c>
    </row>
    <row r="35" ht="12.75" customHeight="1">
      <c r="C35" s="1" t="s">
        <v>387</v>
      </c>
    </row>
    <row r="36" ht="12.75" customHeight="1">
      <c r="C36" s="1"/>
    </row>
    <row r="37" ht="12.75" customHeight="1"/>
    <row r="38" spans="3:8" ht="12.75" customHeight="1">
      <c r="C38" s="71" t="s">
        <v>389</v>
      </c>
      <c r="D38" s="71"/>
      <c r="E38" s="71"/>
      <c r="F38" s="73"/>
      <c r="G38" s="99"/>
      <c r="H38" s="99"/>
    </row>
    <row r="39" spans="3:8" ht="12.75" customHeight="1">
      <c r="C39" s="71" t="s">
        <v>390</v>
      </c>
      <c r="D39" s="113" t="s">
        <v>403</v>
      </c>
      <c r="E39" s="71"/>
      <c r="F39" s="73"/>
      <c r="G39" s="99"/>
      <c r="H39" s="99"/>
    </row>
    <row r="40" spans="3:8" ht="12.75" customHeight="1">
      <c r="C40" s="56" t="s">
        <v>490</v>
      </c>
      <c r="D40" s="71"/>
      <c r="E40" s="71"/>
      <c r="F40" s="73"/>
      <c r="G40" s="99"/>
      <c r="H40" s="99"/>
    </row>
    <row r="41" spans="3:8" ht="12.75" customHeight="1">
      <c r="C41" s="76" t="s">
        <v>391</v>
      </c>
      <c r="D41" s="114">
        <v>1183.7391</v>
      </c>
      <c r="E41" s="71"/>
      <c r="F41" s="73"/>
      <c r="G41" s="141"/>
      <c r="H41" s="99"/>
    </row>
    <row r="42" spans="3:8" ht="12.75" customHeight="1">
      <c r="C42" s="76" t="s">
        <v>392</v>
      </c>
      <c r="D42" s="114">
        <v>1001.8</v>
      </c>
      <c r="E42" s="71"/>
      <c r="F42" s="73"/>
      <c r="G42" s="141"/>
      <c r="H42" s="99"/>
    </row>
    <row r="43" spans="3:8" ht="12.75" customHeight="1">
      <c r="C43" s="76" t="s">
        <v>479</v>
      </c>
      <c r="D43" s="82" t="s">
        <v>403</v>
      </c>
      <c r="E43" s="71"/>
      <c r="F43" s="73"/>
      <c r="G43" s="141"/>
      <c r="H43" s="99"/>
    </row>
    <row r="44" spans="3:8" ht="12.75" customHeight="1">
      <c r="C44" s="76" t="s">
        <v>395</v>
      </c>
      <c r="D44" s="114">
        <v>1002.1958</v>
      </c>
      <c r="E44" s="71"/>
      <c r="F44" s="73"/>
      <c r="G44" s="141"/>
      <c r="H44" s="99"/>
    </row>
    <row r="45" spans="3:8" ht="12.75" customHeight="1">
      <c r="C45" s="76" t="s">
        <v>455</v>
      </c>
      <c r="D45" s="82" t="s">
        <v>403</v>
      </c>
      <c r="E45" s="71"/>
      <c r="F45" s="73"/>
      <c r="G45" s="141"/>
      <c r="H45" s="99"/>
    </row>
    <row r="46" spans="3:8" ht="12.75" customHeight="1">
      <c r="C46" s="76" t="s">
        <v>397</v>
      </c>
      <c r="D46" s="114">
        <v>1184.9537</v>
      </c>
      <c r="E46" s="71"/>
      <c r="F46" s="73"/>
      <c r="G46" s="141"/>
      <c r="H46" s="99"/>
    </row>
    <row r="47" spans="3:8" ht="12.75" customHeight="1">
      <c r="C47" s="76" t="s">
        <v>398</v>
      </c>
      <c r="D47" s="114">
        <v>1001.795</v>
      </c>
      <c r="E47" s="71"/>
      <c r="F47" s="73"/>
      <c r="G47" s="141"/>
      <c r="H47" s="99"/>
    </row>
    <row r="48" spans="3:8" ht="12.75" customHeight="1">
      <c r="C48" s="76" t="s">
        <v>399</v>
      </c>
      <c r="D48" s="114">
        <v>1000.0793</v>
      </c>
      <c r="E48" s="71"/>
      <c r="F48" s="73"/>
      <c r="G48" s="141"/>
      <c r="H48" s="99"/>
    </row>
    <row r="49" spans="3:8" ht="12.75" customHeight="1">
      <c r="C49" s="76" t="s">
        <v>400</v>
      </c>
      <c r="D49" s="114">
        <v>1002.1994</v>
      </c>
      <c r="E49" s="71"/>
      <c r="F49" s="73"/>
      <c r="G49" s="141"/>
      <c r="H49" s="99"/>
    </row>
    <row r="50" spans="3:8" ht="12.75" customHeight="1">
      <c r="C50" s="76" t="s">
        <v>420</v>
      </c>
      <c r="D50" s="114">
        <v>1184.5883</v>
      </c>
      <c r="E50" s="71"/>
      <c r="F50" s="73"/>
      <c r="G50" s="141"/>
      <c r="H50" s="99"/>
    </row>
    <row r="51" spans="3:8" ht="12.75" customHeight="1">
      <c r="C51" s="76"/>
      <c r="D51" s="72"/>
      <c r="E51" s="71"/>
      <c r="F51" s="73"/>
      <c r="G51" s="99"/>
      <c r="H51" s="99"/>
    </row>
    <row r="52" spans="3:8" ht="12.75" customHeight="1">
      <c r="C52" s="57" t="s">
        <v>491</v>
      </c>
      <c r="E52" s="71"/>
      <c r="F52" s="73"/>
      <c r="G52" s="99"/>
      <c r="H52" s="99"/>
    </row>
    <row r="53" spans="3:8" ht="12.75" customHeight="1">
      <c r="C53" s="76" t="s">
        <v>391</v>
      </c>
      <c r="D53" s="114">
        <v>1192.331</v>
      </c>
      <c r="E53" s="71"/>
      <c r="G53" s="129"/>
      <c r="H53" s="99"/>
    </row>
    <row r="54" spans="3:8" ht="12.75" customHeight="1">
      <c r="C54" s="76" t="s">
        <v>392</v>
      </c>
      <c r="D54" s="114">
        <v>1004</v>
      </c>
      <c r="E54" s="71"/>
      <c r="G54" s="129"/>
      <c r="H54" s="99"/>
    </row>
    <row r="55" spans="3:8" ht="12.75" customHeight="1">
      <c r="C55" s="76" t="s">
        <v>479</v>
      </c>
      <c r="D55" s="82" t="s">
        <v>403</v>
      </c>
      <c r="E55" s="71"/>
      <c r="G55" s="129"/>
      <c r="H55" s="99"/>
    </row>
    <row r="56" spans="3:8" ht="12.75" customHeight="1">
      <c r="C56" s="76" t="s">
        <v>395</v>
      </c>
      <c r="D56" s="114">
        <v>1001.7462</v>
      </c>
      <c r="E56" s="71"/>
      <c r="G56" s="129"/>
      <c r="H56" s="99"/>
    </row>
    <row r="57" spans="3:8" ht="12.75" customHeight="1">
      <c r="C57" s="76" t="s">
        <v>455</v>
      </c>
      <c r="D57" s="82" t="s">
        <v>403</v>
      </c>
      <c r="E57" s="71"/>
      <c r="G57" s="129"/>
      <c r="H57" s="99"/>
    </row>
    <row r="58" spans="3:8" ht="12.75" customHeight="1">
      <c r="C58" s="76" t="s">
        <v>397</v>
      </c>
      <c r="D58" s="114">
        <v>1193.6968</v>
      </c>
      <c r="E58" s="71"/>
      <c r="G58" s="129"/>
      <c r="H58" s="99"/>
    </row>
    <row r="59" spans="3:8" ht="12.75" customHeight="1">
      <c r="C59" s="76" t="s">
        <v>398</v>
      </c>
      <c r="D59" s="114">
        <v>1001.795</v>
      </c>
      <c r="E59" s="71"/>
      <c r="G59" s="129"/>
      <c r="H59" s="99"/>
    </row>
    <row r="60" spans="3:8" ht="12.75">
      <c r="C60" s="76" t="s">
        <v>399</v>
      </c>
      <c r="D60" s="82" t="s">
        <v>403</v>
      </c>
      <c r="E60" s="71"/>
      <c r="G60" s="129"/>
      <c r="H60" s="99"/>
    </row>
    <row r="61" spans="3:8" ht="12.75">
      <c r="C61" s="76" t="s">
        <v>400</v>
      </c>
      <c r="D61" s="114">
        <v>1001.7496</v>
      </c>
      <c r="E61" s="71"/>
      <c r="G61" s="129"/>
      <c r="H61" s="99"/>
    </row>
    <row r="62" spans="3:8" ht="12.75">
      <c r="C62" s="76" t="s">
        <v>420</v>
      </c>
      <c r="D62" s="114">
        <v>1193.2866</v>
      </c>
      <c r="E62" s="71"/>
      <c r="G62" s="129"/>
      <c r="H62" s="99"/>
    </row>
    <row r="63" spans="3:8" ht="12.75">
      <c r="C63" s="130" t="s">
        <v>402</v>
      </c>
      <c r="D63" s="82" t="s">
        <v>403</v>
      </c>
      <c r="E63" s="71"/>
      <c r="G63" s="129"/>
      <c r="H63" s="99"/>
    </row>
    <row r="64" spans="3:8" ht="12.75">
      <c r="C64" s="124" t="s">
        <v>421</v>
      </c>
      <c r="D64" s="82" t="s">
        <v>403</v>
      </c>
      <c r="E64" s="71"/>
      <c r="G64" s="129"/>
      <c r="H64" s="99"/>
    </row>
    <row r="65" spans="3:8" ht="12.75">
      <c r="C65" s="124" t="s">
        <v>405</v>
      </c>
      <c r="D65" s="131" t="s">
        <v>403</v>
      </c>
      <c r="E65" s="71"/>
      <c r="G65" s="129"/>
      <c r="H65" s="99"/>
    </row>
    <row r="66" spans="3:8" ht="12.75">
      <c r="C66" s="71" t="s">
        <v>406</v>
      </c>
      <c r="D66" s="82" t="s">
        <v>505</v>
      </c>
      <c r="E66" s="71"/>
      <c r="F66" s="73"/>
      <c r="G66" s="99"/>
      <c r="H66" s="99"/>
    </row>
    <row r="67" spans="3:8" ht="12.75">
      <c r="C67" s="71" t="s">
        <v>480</v>
      </c>
      <c r="D67" s="78"/>
      <c r="E67" s="71"/>
      <c r="F67" s="73"/>
      <c r="G67" s="99"/>
      <c r="H67" s="99"/>
    </row>
    <row r="68" spans="3:8" ht="12.75">
      <c r="C68" s="103" t="s">
        <v>408</v>
      </c>
      <c r="D68" s="119" t="s">
        <v>409</v>
      </c>
      <c r="E68" s="119" t="s">
        <v>410</v>
      </c>
      <c r="F68" s="126"/>
      <c r="G68" s="99"/>
      <c r="H68" s="99"/>
    </row>
    <row r="69" spans="3:8" ht="12.75">
      <c r="C69" s="76" t="s">
        <v>392</v>
      </c>
      <c r="D69" s="132">
        <v>3.931294</v>
      </c>
      <c r="E69" s="132">
        <v>3.765082</v>
      </c>
      <c r="F69" s="128" t="s">
        <v>481</v>
      </c>
      <c r="G69" s="99"/>
      <c r="H69" s="99"/>
    </row>
    <row r="70" spans="3:8" ht="12.75">
      <c r="C70" s="76" t="s">
        <v>479</v>
      </c>
      <c r="D70" s="104" t="s">
        <v>403</v>
      </c>
      <c r="E70" s="104" t="s">
        <v>403</v>
      </c>
      <c r="F70" s="128" t="s">
        <v>482</v>
      </c>
      <c r="G70" s="99"/>
      <c r="H70" s="99"/>
    </row>
    <row r="71" spans="3:8" ht="12.75">
      <c r="C71" s="76" t="s">
        <v>395</v>
      </c>
      <c r="D71" s="133">
        <v>6.014314</v>
      </c>
      <c r="E71" s="133">
        <v>5.760034</v>
      </c>
      <c r="F71" s="128" t="s">
        <v>483</v>
      </c>
      <c r="G71" s="99"/>
      <c r="H71" s="99"/>
    </row>
    <row r="72" spans="3:8" ht="12.75">
      <c r="C72" s="76" t="s">
        <v>398</v>
      </c>
      <c r="D72" s="104">
        <v>5.677262</v>
      </c>
      <c r="E72" s="104">
        <v>5.437230999999999</v>
      </c>
      <c r="F72" s="128"/>
      <c r="G72" s="99"/>
      <c r="H72" s="99"/>
    </row>
    <row r="73" spans="3:8" ht="12.75">
      <c r="C73" s="76" t="s">
        <v>484</v>
      </c>
      <c r="D73" s="104">
        <v>1.348949</v>
      </c>
      <c r="E73" s="104">
        <v>1.291917</v>
      </c>
      <c r="F73" s="128"/>
      <c r="G73" s="99"/>
      <c r="H73" s="99"/>
    </row>
    <row r="74" spans="3:8" ht="12.75">
      <c r="C74" s="76" t="s">
        <v>400</v>
      </c>
      <c r="D74" s="133">
        <v>6.048384</v>
      </c>
      <c r="E74" s="133">
        <v>5.792663</v>
      </c>
      <c r="F74" s="128"/>
      <c r="G74" s="99"/>
      <c r="H74" s="99"/>
    </row>
    <row r="75" spans="3:8" ht="12.75">
      <c r="C75" s="120" t="s">
        <v>411</v>
      </c>
      <c r="D75" s="104"/>
      <c r="E75" s="104"/>
      <c r="F75" s="126"/>
      <c r="G75" s="99"/>
      <c r="H75" s="99"/>
    </row>
    <row r="76" spans="3:8" ht="12.75">
      <c r="C76" s="122" t="s">
        <v>412</v>
      </c>
      <c r="D76" s="121"/>
      <c r="E76" s="121"/>
      <c r="F76" s="126"/>
      <c r="G76" s="99"/>
      <c r="H76" s="99"/>
    </row>
    <row r="77" ht="12.75">
      <c r="E77"/>
    </row>
    <row r="78" ht="12.75">
      <c r="E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1">
      <selection activeCell="D55" sqref="D55"/>
    </sheetView>
  </sheetViews>
  <sheetFormatPr defaultColWidth="9.140625" defaultRowHeight="12.75"/>
  <cols>
    <col min="1" max="1" width="7.57421875" style="0" customWidth="1"/>
    <col min="2" max="2" width="13.28125" style="0" customWidth="1"/>
    <col min="3" max="3" width="59.2812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421875" style="28" customWidth="1"/>
  </cols>
  <sheetData>
    <row r="1" spans="1:8" ht="18.75">
      <c r="A1" s="2"/>
      <c r="B1" s="2"/>
      <c r="C1" s="150" t="s">
        <v>318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319</v>
      </c>
      <c r="C9" t="s">
        <v>214</v>
      </c>
      <c r="D9" t="s">
        <v>16</v>
      </c>
      <c r="E9" s="41">
        <v>100000000</v>
      </c>
      <c r="F9" s="15">
        <v>984.153</v>
      </c>
      <c r="G9" s="16">
        <v>0.1492</v>
      </c>
      <c r="H9" s="17">
        <v>41732</v>
      </c>
    </row>
    <row r="10" spans="1:11" ht="12.75" customHeight="1">
      <c r="A10">
        <v>2</v>
      </c>
      <c r="B10" t="s">
        <v>321</v>
      </c>
      <c r="C10" t="s">
        <v>320</v>
      </c>
      <c r="D10" t="s">
        <v>16</v>
      </c>
      <c r="E10" s="41">
        <v>50000000</v>
      </c>
      <c r="F10" s="15">
        <v>494.752</v>
      </c>
      <c r="G10" s="16">
        <v>0.075</v>
      </c>
      <c r="H10" s="17">
        <v>41716</v>
      </c>
      <c r="J10" s="18" t="s">
        <v>17</v>
      </c>
      <c r="K10" s="45" t="s">
        <v>18</v>
      </c>
    </row>
    <row r="11" spans="1:11" ht="12.75" customHeight="1">
      <c r="A11">
        <v>3</v>
      </c>
      <c r="B11" t="s">
        <v>323</v>
      </c>
      <c r="C11" t="s">
        <v>322</v>
      </c>
      <c r="D11" t="s">
        <v>16</v>
      </c>
      <c r="E11" s="41">
        <v>50000000</v>
      </c>
      <c r="F11" s="15">
        <v>494.5</v>
      </c>
      <c r="G11" s="16">
        <v>0.075</v>
      </c>
      <c r="H11" s="17">
        <v>41716</v>
      </c>
      <c r="J11" s="16" t="s">
        <v>16</v>
      </c>
      <c r="K11" s="44">
        <v>0.374</v>
      </c>
    </row>
    <row r="12" spans="1:11" ht="12.75" customHeight="1">
      <c r="A12">
        <v>4</v>
      </c>
      <c r="B12" t="s">
        <v>324</v>
      </c>
      <c r="C12" t="s">
        <v>153</v>
      </c>
      <c r="D12" t="s">
        <v>21</v>
      </c>
      <c r="E12" s="41">
        <v>50000000</v>
      </c>
      <c r="F12" s="15">
        <v>494.4805</v>
      </c>
      <c r="G12" s="16">
        <v>0.075</v>
      </c>
      <c r="H12" s="17">
        <v>41718</v>
      </c>
      <c r="J12" s="16" t="s">
        <v>34</v>
      </c>
      <c r="K12" s="44">
        <v>0.272</v>
      </c>
    </row>
    <row r="13" spans="1:11" ht="12.75" customHeight="1">
      <c r="A13">
        <v>5</v>
      </c>
      <c r="B13" t="s">
        <v>48</v>
      </c>
      <c r="C13" t="s">
        <v>46</v>
      </c>
      <c r="D13" t="s">
        <v>21</v>
      </c>
      <c r="E13" s="41">
        <v>19500000</v>
      </c>
      <c r="F13" s="15">
        <v>191.78523</v>
      </c>
      <c r="G13" s="16">
        <v>0.0291</v>
      </c>
      <c r="H13" s="17">
        <v>41732</v>
      </c>
      <c r="J13" s="16" t="s">
        <v>287</v>
      </c>
      <c r="K13" s="44">
        <v>0.1479</v>
      </c>
    </row>
    <row r="14" spans="3:11" ht="12.75" customHeight="1">
      <c r="C14" s="19" t="s">
        <v>59</v>
      </c>
      <c r="D14" s="19"/>
      <c r="E14" s="42"/>
      <c r="F14" s="20">
        <f>SUM(F9:F13)</f>
        <v>2659.67073</v>
      </c>
      <c r="G14" s="21">
        <f>SUM(G9:G13)</f>
        <v>0.40330000000000005</v>
      </c>
      <c r="H14" s="22"/>
      <c r="I14" s="30"/>
      <c r="J14" s="16" t="s">
        <v>21</v>
      </c>
      <c r="K14" s="44">
        <v>0.1041</v>
      </c>
    </row>
    <row r="15" spans="6:11" ht="12.75" customHeight="1">
      <c r="F15" s="15"/>
      <c r="G15" s="16"/>
      <c r="H15" s="17"/>
      <c r="J15" s="16" t="s">
        <v>115</v>
      </c>
      <c r="K15" s="44">
        <v>0.0757</v>
      </c>
    </row>
    <row r="16" spans="3:11" ht="12.75" customHeight="1">
      <c r="C16" s="1" t="s">
        <v>60</v>
      </c>
      <c r="F16" s="15"/>
      <c r="G16" s="16"/>
      <c r="H16" s="17"/>
      <c r="J16" s="16" t="s">
        <v>40</v>
      </c>
      <c r="K16" s="44">
        <v>0.0263</v>
      </c>
    </row>
    <row r="17" spans="1:10" ht="12.75" customHeight="1">
      <c r="A17">
        <v>6</v>
      </c>
      <c r="B17" t="s">
        <v>326</v>
      </c>
      <c r="C17" t="s">
        <v>325</v>
      </c>
      <c r="D17" t="s">
        <v>16</v>
      </c>
      <c r="E17" s="41">
        <v>50000000</v>
      </c>
      <c r="F17" s="15">
        <v>493.6755</v>
      </c>
      <c r="G17" s="16">
        <v>0.0748</v>
      </c>
      <c r="H17" s="17">
        <v>41723</v>
      </c>
      <c r="J17" s="16"/>
    </row>
    <row r="18" spans="3:9" ht="12.75" customHeight="1">
      <c r="C18" s="19" t="s">
        <v>59</v>
      </c>
      <c r="D18" s="19"/>
      <c r="E18" s="42"/>
      <c r="F18" s="20">
        <f>SUM(F17:F17)</f>
        <v>493.6755</v>
      </c>
      <c r="G18" s="21">
        <f>SUM(G17:G17)</f>
        <v>0.0748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101</v>
      </c>
      <c r="F20" s="15"/>
      <c r="G20" s="16"/>
      <c r="H20" s="17"/>
    </row>
    <row r="21" spans="3:8" ht="12.75" customHeight="1">
      <c r="C21" s="1" t="s">
        <v>102</v>
      </c>
      <c r="F21" s="15"/>
      <c r="G21" s="16"/>
      <c r="H21" s="17"/>
    </row>
    <row r="22" spans="1:8" ht="12.75" customHeight="1">
      <c r="A22">
        <v>7</v>
      </c>
      <c r="B22" t="s">
        <v>302</v>
      </c>
      <c r="C22" t="s">
        <v>301</v>
      </c>
      <c r="D22" t="s">
        <v>287</v>
      </c>
      <c r="E22" s="41">
        <v>90000000</v>
      </c>
      <c r="F22" s="15">
        <v>975.5568</v>
      </c>
      <c r="G22" s="16">
        <v>0.1479</v>
      </c>
      <c r="H22" s="17">
        <v>41732</v>
      </c>
    </row>
    <row r="23" spans="1:8" ht="12.75" customHeight="1">
      <c r="A23">
        <v>8</v>
      </c>
      <c r="B23" t="s">
        <v>327</v>
      </c>
      <c r="C23" t="s">
        <v>189</v>
      </c>
      <c r="D23" t="s">
        <v>34</v>
      </c>
      <c r="E23" s="41">
        <v>50000000</v>
      </c>
      <c r="F23" s="15">
        <v>674.7825</v>
      </c>
      <c r="G23" s="16">
        <v>0.1023</v>
      </c>
      <c r="H23" s="17">
        <v>41729</v>
      </c>
    </row>
    <row r="24" spans="1:8" ht="12.75" customHeight="1">
      <c r="A24">
        <v>9</v>
      </c>
      <c r="B24" t="s">
        <v>106</v>
      </c>
      <c r="C24" t="s">
        <v>67</v>
      </c>
      <c r="D24" t="s">
        <v>34</v>
      </c>
      <c r="E24" s="41">
        <v>62000000</v>
      </c>
      <c r="F24" s="15">
        <v>619.89026</v>
      </c>
      <c r="G24" s="16">
        <v>0.094</v>
      </c>
      <c r="H24" s="17">
        <v>41710</v>
      </c>
    </row>
    <row r="25" spans="1:8" ht="12.75" customHeight="1">
      <c r="A25">
        <v>10</v>
      </c>
      <c r="B25" t="s">
        <v>329</v>
      </c>
      <c r="C25" t="s">
        <v>328</v>
      </c>
      <c r="D25" t="s">
        <v>34</v>
      </c>
      <c r="E25" s="41">
        <v>50000000</v>
      </c>
      <c r="F25" s="15">
        <v>499.6345</v>
      </c>
      <c r="G25" s="16">
        <v>0.0757</v>
      </c>
      <c r="H25" s="17">
        <v>41728</v>
      </c>
    </row>
    <row r="26" spans="1:8" ht="12.75" customHeight="1">
      <c r="A26">
        <v>11</v>
      </c>
      <c r="B26" t="s">
        <v>330</v>
      </c>
      <c r="C26" t="s">
        <v>79</v>
      </c>
      <c r="D26" t="s">
        <v>115</v>
      </c>
      <c r="E26" s="41">
        <v>50000000</v>
      </c>
      <c r="F26" s="15">
        <v>499.4105</v>
      </c>
      <c r="G26" s="16">
        <v>0.0757</v>
      </c>
      <c r="H26" s="17">
        <v>41732</v>
      </c>
    </row>
    <row r="27" spans="3:9" ht="12.75" customHeight="1">
      <c r="C27" s="19" t="s">
        <v>59</v>
      </c>
      <c r="D27" s="19"/>
      <c r="E27" s="42"/>
      <c r="F27" s="20">
        <f>SUM(F22:F26)</f>
        <v>3269.2745600000003</v>
      </c>
      <c r="G27" s="21">
        <f>SUM(G22:G26)</f>
        <v>0.49559999999999993</v>
      </c>
      <c r="H27" s="22"/>
      <c r="I27" s="30"/>
    </row>
    <row r="28" spans="6:8" ht="12.75" customHeight="1">
      <c r="F28" s="15"/>
      <c r="G28" s="16"/>
      <c r="H28" s="17"/>
    </row>
    <row r="29" spans="3:8" ht="12.75" customHeight="1">
      <c r="C29" s="1" t="s">
        <v>107</v>
      </c>
      <c r="F29" s="15">
        <v>65.052176</v>
      </c>
      <c r="G29" s="16">
        <v>0.009899999999999999</v>
      </c>
      <c r="H29" s="17"/>
    </row>
    <row r="30" spans="3:9" ht="12.75" customHeight="1">
      <c r="C30" s="19" t="s">
        <v>59</v>
      </c>
      <c r="D30" s="19"/>
      <c r="E30" s="42"/>
      <c r="F30" s="20">
        <f>SUM(F29:F29)</f>
        <v>65.052176</v>
      </c>
      <c r="G30" s="21">
        <f>SUM(G29:G29)</f>
        <v>0.009899999999999999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108</v>
      </c>
      <c r="F32" s="15"/>
      <c r="G32" s="16"/>
      <c r="H32" s="17"/>
    </row>
    <row r="33" spans="3:8" ht="12.75" customHeight="1">
      <c r="C33" s="1" t="s">
        <v>109</v>
      </c>
      <c r="F33" s="15">
        <v>109.525294</v>
      </c>
      <c r="G33" s="16">
        <v>0.016399999999999998</v>
      </c>
      <c r="H33" s="17"/>
    </row>
    <row r="34" spans="3:9" ht="12.75" customHeight="1">
      <c r="C34" s="19" t="s">
        <v>59</v>
      </c>
      <c r="D34" s="19"/>
      <c r="E34" s="42"/>
      <c r="F34" s="20">
        <f>SUM(F33:F33)</f>
        <v>109.525294</v>
      </c>
      <c r="G34" s="21">
        <f>SUM(G33:G33)</f>
        <v>0.016399999999999998</v>
      </c>
      <c r="H34" s="22"/>
      <c r="I34" s="30"/>
    </row>
    <row r="35" spans="3:9" ht="12.75" customHeight="1">
      <c r="C35" s="23" t="s">
        <v>110</v>
      </c>
      <c r="D35" s="23"/>
      <c r="E35" s="43"/>
      <c r="F35" s="24">
        <f>SUM(F14,F18,F27,F30,F34)</f>
        <v>6597.19826</v>
      </c>
      <c r="G35" s="25">
        <f>SUM(G14,G18,G27,G30,G34)</f>
        <v>1</v>
      </c>
      <c r="H35" s="26"/>
      <c r="I35" s="31"/>
    </row>
    <row r="36" ht="12.75" customHeight="1"/>
    <row r="37" ht="12.75" customHeight="1">
      <c r="C37" s="1" t="s">
        <v>386</v>
      </c>
    </row>
    <row r="38" ht="12.75" customHeight="1">
      <c r="C38" s="1" t="s">
        <v>387</v>
      </c>
    </row>
    <row r="39" ht="12.75" customHeight="1">
      <c r="C39" s="1"/>
    </row>
    <row r="40" ht="12.75" customHeight="1"/>
    <row r="41" spans="3:5" ht="12.75" customHeight="1">
      <c r="C41" s="1" t="s">
        <v>389</v>
      </c>
      <c r="E41"/>
    </row>
    <row r="42" spans="3:5" ht="12.75" customHeight="1">
      <c r="C42" s="47" t="s">
        <v>390</v>
      </c>
      <c r="D42" t="s">
        <v>403</v>
      </c>
      <c r="E42"/>
    </row>
    <row r="43" spans="3:5" ht="12.75" customHeight="1">
      <c r="C43" s="56" t="s">
        <v>490</v>
      </c>
      <c r="E43"/>
    </row>
    <row r="44" spans="3:7" ht="12.75" customHeight="1">
      <c r="C44" t="s">
        <v>485</v>
      </c>
      <c r="D44" s="114">
        <v>1074.5043</v>
      </c>
      <c r="E44"/>
      <c r="G44" s="114"/>
    </row>
    <row r="45" spans="3:7" ht="12.75" customHeight="1">
      <c r="C45" t="s">
        <v>486</v>
      </c>
      <c r="D45" s="114">
        <v>1074.5351</v>
      </c>
      <c r="E45"/>
      <c r="G45" s="114"/>
    </row>
    <row r="46" spans="3:7" ht="12.75" customHeight="1">
      <c r="C46" t="s">
        <v>487</v>
      </c>
      <c r="D46" s="114">
        <v>1075.3642</v>
      </c>
      <c r="E46"/>
      <c r="G46" s="114"/>
    </row>
    <row r="47" spans="3:5" ht="12.75" customHeight="1">
      <c r="C47" s="57" t="s">
        <v>491</v>
      </c>
      <c r="E47"/>
    </row>
    <row r="48" spans="3:6" ht="12.75" customHeight="1">
      <c r="C48" t="s">
        <v>485</v>
      </c>
      <c r="D48" s="114">
        <v>1082.8653</v>
      </c>
      <c r="E48"/>
      <c r="F48" s="129"/>
    </row>
    <row r="49" spans="3:6" ht="12.75" customHeight="1">
      <c r="C49" t="s">
        <v>486</v>
      </c>
      <c r="D49" s="114">
        <v>1082.905</v>
      </c>
      <c r="E49"/>
      <c r="F49" s="129"/>
    </row>
    <row r="50" spans="3:6" ht="12.75" customHeight="1">
      <c r="C50" t="s">
        <v>487</v>
      </c>
      <c r="D50" s="114">
        <v>1083.824</v>
      </c>
      <c r="E50"/>
      <c r="F50" s="129"/>
    </row>
    <row r="51" ht="12.75" customHeight="1">
      <c r="E51"/>
    </row>
    <row r="52" spans="3:5" ht="12.75" customHeight="1">
      <c r="C52" t="s">
        <v>402</v>
      </c>
      <c r="D52" t="s">
        <v>403</v>
      </c>
      <c r="E52"/>
    </row>
    <row r="53" spans="3:5" ht="12.75" customHeight="1">
      <c r="C53" t="s">
        <v>421</v>
      </c>
      <c r="D53" t="s">
        <v>403</v>
      </c>
      <c r="E53"/>
    </row>
    <row r="54" spans="3:5" ht="12.75" customHeight="1">
      <c r="C54" t="s">
        <v>405</v>
      </c>
      <c r="D54" t="s">
        <v>403</v>
      </c>
      <c r="E54"/>
    </row>
    <row r="55" spans="3:5" ht="12.75" customHeight="1">
      <c r="C55" t="s">
        <v>406</v>
      </c>
      <c r="D55" s="153" t="s">
        <v>506</v>
      </c>
      <c r="E55"/>
    </row>
    <row r="56" spans="3:5" ht="12.75" customHeight="1">
      <c r="C56" t="s">
        <v>453</v>
      </c>
      <c r="E56"/>
    </row>
    <row r="57" spans="3:5" ht="12.75" customHeight="1">
      <c r="C57" t="s">
        <v>408</v>
      </c>
      <c r="D57" t="s">
        <v>409</v>
      </c>
      <c r="E57" t="s">
        <v>410</v>
      </c>
    </row>
    <row r="58" spans="3:5" ht="12.75" customHeight="1">
      <c r="C58" t="s">
        <v>488</v>
      </c>
      <c r="D58" s="47" t="s">
        <v>403</v>
      </c>
      <c r="E58" s="47" t="s">
        <v>403</v>
      </c>
    </row>
    <row r="59" spans="3:7" ht="12.75" customHeight="1">
      <c r="C59" s="151" t="s">
        <v>411</v>
      </c>
      <c r="D59" s="151"/>
      <c r="E59" s="151"/>
      <c r="F59" s="151"/>
      <c r="G59" s="151"/>
    </row>
    <row r="60" spans="3:5" ht="12.75" customHeight="1">
      <c r="C60" t="s">
        <v>412</v>
      </c>
      <c r="E60"/>
    </row>
    <row r="61" ht="12.75" customHeight="1">
      <c r="E61"/>
    </row>
    <row r="62" ht="12.75" customHeight="1"/>
  </sheetData>
  <sheetProtection/>
  <mergeCells count="2">
    <mergeCell ref="C1:G1"/>
    <mergeCell ref="C59:G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8">
      <selection activeCell="D46" sqref="D46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59.42187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0" customWidth="1"/>
    <col min="12" max="12" width="15.140625" style="28" customWidth="1"/>
  </cols>
  <sheetData>
    <row r="1" spans="1:8" ht="18.75">
      <c r="A1" s="2"/>
      <c r="B1" s="2"/>
      <c r="C1" s="150" t="s">
        <v>331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332</v>
      </c>
      <c r="C9" t="s">
        <v>239</v>
      </c>
      <c r="D9" t="s">
        <v>21</v>
      </c>
      <c r="E9" s="41">
        <v>100000000</v>
      </c>
      <c r="F9" s="15">
        <v>980.715</v>
      </c>
      <c r="G9" s="16">
        <v>0.1625</v>
      </c>
      <c r="H9" s="17">
        <v>41746</v>
      </c>
    </row>
    <row r="10" spans="1:11" ht="12.75" customHeight="1">
      <c r="A10">
        <v>2</v>
      </c>
      <c r="B10" t="s">
        <v>334</v>
      </c>
      <c r="C10" t="s">
        <v>333</v>
      </c>
      <c r="D10" t="s">
        <v>16</v>
      </c>
      <c r="E10" s="41">
        <v>100000000</v>
      </c>
      <c r="F10" s="15">
        <v>980.685</v>
      </c>
      <c r="G10" s="16">
        <v>0.1625</v>
      </c>
      <c r="H10" s="17">
        <v>41745</v>
      </c>
      <c r="J10" s="18" t="s">
        <v>17</v>
      </c>
      <c r="K10" s="18" t="s">
        <v>18</v>
      </c>
    </row>
    <row r="11" spans="1:11" ht="12.75" customHeight="1">
      <c r="A11">
        <v>3</v>
      </c>
      <c r="B11" t="s">
        <v>335</v>
      </c>
      <c r="C11" t="s">
        <v>46</v>
      </c>
      <c r="D11" t="s">
        <v>21</v>
      </c>
      <c r="E11" s="41">
        <v>80000000</v>
      </c>
      <c r="F11" s="15">
        <v>783.5464</v>
      </c>
      <c r="G11" s="16">
        <v>0.1298</v>
      </c>
      <c r="H11" s="17">
        <v>41747</v>
      </c>
      <c r="J11" s="16" t="s">
        <v>21</v>
      </c>
      <c r="K11" s="16">
        <v>0.8173999999999999</v>
      </c>
    </row>
    <row r="12" spans="1:11" ht="12.75" customHeight="1">
      <c r="A12">
        <v>4</v>
      </c>
      <c r="B12" t="s">
        <v>319</v>
      </c>
      <c r="C12" t="s">
        <v>214</v>
      </c>
      <c r="D12" t="s">
        <v>16</v>
      </c>
      <c r="E12" s="41">
        <v>10000000</v>
      </c>
      <c r="F12" s="15">
        <v>98.4153</v>
      </c>
      <c r="G12" s="16">
        <v>0.0163</v>
      </c>
      <c r="H12" s="17">
        <v>41732</v>
      </c>
      <c r="J12" s="16" t="s">
        <v>16</v>
      </c>
      <c r="K12" s="16">
        <v>0.1788</v>
      </c>
    </row>
    <row r="13" spans="3:11" ht="12.75" customHeight="1">
      <c r="C13" s="19" t="s">
        <v>59</v>
      </c>
      <c r="D13" s="19"/>
      <c r="E13" s="42"/>
      <c r="F13" s="20">
        <f>SUM(F9:F12)</f>
        <v>2843.3617</v>
      </c>
      <c r="G13" s="21">
        <f>SUM(G9:G12)</f>
        <v>0.47109999999999996</v>
      </c>
      <c r="H13" s="22"/>
      <c r="I13" s="30"/>
      <c r="J13" s="16" t="s">
        <v>40</v>
      </c>
      <c r="K13" s="16">
        <v>0.0038</v>
      </c>
    </row>
    <row r="14" spans="6:11" ht="12.75" customHeight="1">
      <c r="F14" s="15"/>
      <c r="G14" s="16"/>
      <c r="H14" s="17"/>
      <c r="J14" s="16"/>
      <c r="K14" s="16"/>
    </row>
    <row r="15" spans="3:8" ht="12.75" customHeight="1">
      <c r="C15" s="1" t="s">
        <v>60</v>
      </c>
      <c r="F15" s="15"/>
      <c r="G15" s="16"/>
      <c r="H15" s="17"/>
    </row>
    <row r="16" spans="1:8" ht="12.75" customHeight="1">
      <c r="A16">
        <v>5</v>
      </c>
      <c r="B16" t="s">
        <v>336</v>
      </c>
      <c r="C16" t="s">
        <v>125</v>
      </c>
      <c r="D16" t="s">
        <v>21</v>
      </c>
      <c r="E16" s="41">
        <v>162500000</v>
      </c>
      <c r="F16" s="15">
        <v>1585.120875</v>
      </c>
      <c r="G16" s="16">
        <v>0.2626</v>
      </c>
      <c r="H16" s="17">
        <v>41758</v>
      </c>
    </row>
    <row r="17" spans="1:8" ht="12.75" customHeight="1">
      <c r="A17">
        <v>6</v>
      </c>
      <c r="B17" t="s">
        <v>262</v>
      </c>
      <c r="C17" t="s">
        <v>127</v>
      </c>
      <c r="D17" t="s">
        <v>21</v>
      </c>
      <c r="E17" s="41">
        <v>161500000</v>
      </c>
      <c r="F17" s="15">
        <v>1584.38929</v>
      </c>
      <c r="G17" s="16">
        <v>0.2625</v>
      </c>
      <c r="H17" s="17">
        <v>41738</v>
      </c>
    </row>
    <row r="18" spans="3:9" ht="12.75" customHeight="1">
      <c r="C18" s="19" t="s">
        <v>59</v>
      </c>
      <c r="D18" s="19"/>
      <c r="E18" s="42"/>
      <c r="F18" s="20">
        <f>SUM(F16:F17)</f>
        <v>3169.510165</v>
      </c>
      <c r="G18" s="21">
        <f>SUM(G16:G17)</f>
        <v>0.5251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107</v>
      </c>
      <c r="F20" s="15">
        <v>25.247107</v>
      </c>
      <c r="G20" s="16">
        <v>0.0042</v>
      </c>
      <c r="H20" s="17"/>
    </row>
    <row r="21" spans="3:9" ht="12.75" customHeight="1">
      <c r="C21" s="19" t="s">
        <v>59</v>
      </c>
      <c r="D21" s="19"/>
      <c r="E21" s="42"/>
      <c r="F21" s="20">
        <f>SUM(F20:F20)</f>
        <v>25.247107</v>
      </c>
      <c r="G21" s="21">
        <f>SUM(G20:G20)</f>
        <v>0.0042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108</v>
      </c>
      <c r="F23" s="15"/>
      <c r="G23" s="16"/>
      <c r="H23" s="17"/>
    </row>
    <row r="24" spans="3:8" ht="12.75" customHeight="1">
      <c r="C24" s="1" t="s">
        <v>109</v>
      </c>
      <c r="F24" s="15">
        <v>-2.465561</v>
      </c>
      <c r="G24" s="16">
        <v>-0.0004</v>
      </c>
      <c r="H24" s="17"/>
    </row>
    <row r="25" spans="3:9" ht="12.75" customHeight="1">
      <c r="C25" s="19" t="s">
        <v>59</v>
      </c>
      <c r="D25" s="19"/>
      <c r="E25" s="42"/>
      <c r="F25" s="20">
        <f>SUM(F24:F24)</f>
        <v>-2.465561</v>
      </c>
      <c r="G25" s="21">
        <f>SUM(G24:G24)</f>
        <v>-0.0004</v>
      </c>
      <c r="H25" s="22"/>
      <c r="I25" s="30"/>
    </row>
    <row r="26" spans="3:9" ht="12.75" customHeight="1">
      <c r="C26" s="23" t="s">
        <v>110</v>
      </c>
      <c r="D26" s="23"/>
      <c r="E26" s="43"/>
      <c r="F26" s="24">
        <f>SUM(F13,F18,F21,F25)</f>
        <v>6035.653411</v>
      </c>
      <c r="G26" s="25">
        <f>SUM(G13,G18,G21,G25)</f>
        <v>1</v>
      </c>
      <c r="H26" s="26"/>
      <c r="I26" s="31"/>
    </row>
    <row r="27" ht="12.75" customHeight="1"/>
    <row r="28" ht="12.75" customHeight="1">
      <c r="C28" s="1" t="s">
        <v>386</v>
      </c>
    </row>
    <row r="29" ht="12.75" customHeight="1">
      <c r="C29" s="1" t="s">
        <v>387</v>
      </c>
    </row>
    <row r="30" ht="12.75" customHeight="1">
      <c r="C30" s="1"/>
    </row>
    <row r="31" ht="12.75" customHeight="1"/>
    <row r="32" spans="3:5" ht="12.75" customHeight="1">
      <c r="C32" s="1" t="s">
        <v>389</v>
      </c>
      <c r="E32"/>
    </row>
    <row r="33" spans="3:5" ht="12.75" customHeight="1">
      <c r="C33" s="47" t="s">
        <v>390</v>
      </c>
      <c r="D33" t="s">
        <v>403</v>
      </c>
      <c r="E33"/>
    </row>
    <row r="34" spans="3:5" ht="12.75" customHeight="1">
      <c r="C34" s="56" t="s">
        <v>490</v>
      </c>
      <c r="E34"/>
    </row>
    <row r="35" spans="3:5" ht="12.75" customHeight="1">
      <c r="C35" t="s">
        <v>485</v>
      </c>
      <c r="D35" s="114">
        <v>1056.6831</v>
      </c>
      <c r="E35"/>
    </row>
    <row r="36" spans="3:5" ht="12.75" customHeight="1">
      <c r="C36" t="s">
        <v>486</v>
      </c>
      <c r="D36" s="114">
        <v>1056.7614</v>
      </c>
      <c r="E36"/>
    </row>
    <row r="37" spans="3:5" ht="12.75" customHeight="1">
      <c r="C37" t="s">
        <v>487</v>
      </c>
      <c r="D37" s="114">
        <v>1057.4071</v>
      </c>
      <c r="E37"/>
    </row>
    <row r="38" spans="3:5" ht="12.75" customHeight="1">
      <c r="C38" s="57" t="s">
        <v>491</v>
      </c>
      <c r="E38"/>
    </row>
    <row r="39" spans="3:5" ht="12.75" customHeight="1">
      <c r="C39" t="s">
        <v>485</v>
      </c>
      <c r="D39" s="114">
        <v>1064.5664</v>
      </c>
      <c r="E39"/>
    </row>
    <row r="40" spans="3:5" ht="12.75" customHeight="1">
      <c r="C40" t="s">
        <v>486</v>
      </c>
      <c r="D40" s="114">
        <v>1064.67</v>
      </c>
      <c r="E40"/>
    </row>
    <row r="41" spans="3:5" ht="12.75" customHeight="1">
      <c r="C41" t="s">
        <v>487</v>
      </c>
      <c r="D41" s="114">
        <v>1065.3863</v>
      </c>
      <c r="E41"/>
    </row>
    <row r="42" ht="12.75" customHeight="1">
      <c r="E42"/>
    </row>
    <row r="43" spans="3:5" ht="12.75" customHeight="1">
      <c r="C43" t="s">
        <v>402</v>
      </c>
      <c r="D43" t="s">
        <v>403</v>
      </c>
      <c r="E43"/>
    </row>
    <row r="44" spans="3:5" ht="12.75" customHeight="1">
      <c r="C44" t="s">
        <v>421</v>
      </c>
      <c r="D44" t="s">
        <v>403</v>
      </c>
      <c r="E44"/>
    </row>
    <row r="45" spans="3:5" ht="12.75" customHeight="1">
      <c r="C45" t="s">
        <v>405</v>
      </c>
      <c r="D45" t="s">
        <v>403</v>
      </c>
      <c r="E45"/>
    </row>
    <row r="46" spans="3:5" ht="12.75" customHeight="1">
      <c r="C46" t="s">
        <v>406</v>
      </c>
      <c r="D46" s="153" t="s">
        <v>507</v>
      </c>
      <c r="E46"/>
    </row>
    <row r="47" spans="3:5" ht="12.75" customHeight="1">
      <c r="C47" t="s">
        <v>453</v>
      </c>
      <c r="E47"/>
    </row>
    <row r="48" spans="3:5" ht="12.75" customHeight="1">
      <c r="C48" t="s">
        <v>408</v>
      </c>
      <c r="D48" t="s">
        <v>409</v>
      </c>
      <c r="E48" t="s">
        <v>410</v>
      </c>
    </row>
    <row r="49" spans="3:5" ht="12.75" customHeight="1">
      <c r="C49" t="s">
        <v>488</v>
      </c>
      <c r="D49" s="47" t="s">
        <v>403</v>
      </c>
      <c r="E49" s="47" t="s">
        <v>403</v>
      </c>
    </row>
    <row r="50" spans="3:7" ht="12.75" customHeight="1">
      <c r="C50" s="151" t="s">
        <v>411</v>
      </c>
      <c r="D50" s="151"/>
      <c r="E50" s="151"/>
      <c r="F50" s="151"/>
      <c r="G50" s="151"/>
    </row>
    <row r="51" ht="12.75">
      <c r="E51"/>
    </row>
    <row r="52" spans="3:5" ht="12.75">
      <c r="C52" t="s">
        <v>412</v>
      </c>
      <c r="E52"/>
    </row>
    <row r="53" ht="12.75">
      <c r="E53"/>
    </row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5">
      <selection activeCell="D43" sqref="D43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59.421875" style="0" customWidth="1"/>
    <col min="4" max="5" width="15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421875" style="28" customWidth="1"/>
  </cols>
  <sheetData>
    <row r="1" spans="1:8" ht="18.75">
      <c r="A1" s="2"/>
      <c r="B1" s="2"/>
      <c r="C1" s="150" t="s">
        <v>337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5"/>
      <c r="F2" s="6"/>
      <c r="G2" s="7"/>
      <c r="H2" s="33"/>
    </row>
    <row r="3" spans="1:8" ht="15.75" customHeight="1">
      <c r="A3" s="8"/>
      <c r="B3" s="8"/>
      <c r="C3" s="9"/>
      <c r="D3" s="3"/>
      <c r="E3" s="3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1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246</v>
      </c>
      <c r="C9" t="s">
        <v>245</v>
      </c>
      <c r="D9" t="s">
        <v>16</v>
      </c>
      <c r="E9" s="41">
        <v>175000000</v>
      </c>
      <c r="F9" s="15">
        <v>1669.7695</v>
      </c>
      <c r="G9" s="16">
        <v>0.23879999999999998</v>
      </c>
      <c r="H9" s="17">
        <v>41851</v>
      </c>
    </row>
    <row r="10" spans="1:11" ht="12.75" customHeight="1">
      <c r="A10">
        <v>2</v>
      </c>
      <c r="B10" t="s">
        <v>339</v>
      </c>
      <c r="C10" t="s">
        <v>338</v>
      </c>
      <c r="D10" t="s">
        <v>21</v>
      </c>
      <c r="E10" s="41">
        <v>150000000</v>
      </c>
      <c r="F10" s="15">
        <v>1430.5875</v>
      </c>
      <c r="G10" s="16">
        <v>0.2046</v>
      </c>
      <c r="H10" s="17">
        <v>41855</v>
      </c>
      <c r="J10" s="18" t="s">
        <v>17</v>
      </c>
      <c r="K10" s="45" t="s">
        <v>18</v>
      </c>
    </row>
    <row r="11" spans="1:11" ht="12.75" customHeight="1">
      <c r="A11">
        <v>3</v>
      </c>
      <c r="B11" t="s">
        <v>119</v>
      </c>
      <c r="C11" t="s">
        <v>117</v>
      </c>
      <c r="D11" t="s">
        <v>16</v>
      </c>
      <c r="E11" s="41">
        <v>108000000</v>
      </c>
      <c r="F11" s="15">
        <v>1028.78208</v>
      </c>
      <c r="G11" s="16">
        <v>0.1471</v>
      </c>
      <c r="H11" s="17">
        <v>41856</v>
      </c>
      <c r="J11" s="16" t="s">
        <v>16</v>
      </c>
      <c r="K11" s="44">
        <v>0.6586</v>
      </c>
    </row>
    <row r="12" spans="1:11" ht="12.75" customHeight="1">
      <c r="A12">
        <v>4</v>
      </c>
      <c r="B12" t="s">
        <v>340</v>
      </c>
      <c r="C12" t="s">
        <v>20</v>
      </c>
      <c r="D12" t="s">
        <v>16</v>
      </c>
      <c r="E12" s="41">
        <v>100000000</v>
      </c>
      <c r="F12" s="15">
        <v>953.725</v>
      </c>
      <c r="G12" s="16">
        <v>0.1364</v>
      </c>
      <c r="H12" s="17">
        <v>41855</v>
      </c>
      <c r="J12" s="16" t="s">
        <v>21</v>
      </c>
      <c r="K12" s="44">
        <v>0.3406</v>
      </c>
    </row>
    <row r="13" spans="1:11" ht="12.75" customHeight="1">
      <c r="A13">
        <v>5</v>
      </c>
      <c r="B13" t="s">
        <v>341</v>
      </c>
      <c r="C13" t="s">
        <v>25</v>
      </c>
      <c r="D13" t="s">
        <v>16</v>
      </c>
      <c r="E13" s="41">
        <v>100000000</v>
      </c>
      <c r="F13" s="15">
        <v>953.301</v>
      </c>
      <c r="G13" s="16">
        <v>0.1363</v>
      </c>
      <c r="H13" s="17">
        <v>41855</v>
      </c>
      <c r="J13" s="16" t="s">
        <v>40</v>
      </c>
      <c r="K13" s="44">
        <v>0.0008</v>
      </c>
    </row>
    <row r="14" spans="1:10" ht="12.75" customHeight="1">
      <c r="A14">
        <v>6</v>
      </c>
      <c r="B14" t="s">
        <v>342</v>
      </c>
      <c r="C14" t="s">
        <v>46</v>
      </c>
      <c r="D14" t="s">
        <v>21</v>
      </c>
      <c r="E14" s="41">
        <v>100000000</v>
      </c>
      <c r="F14" s="15">
        <v>951.061</v>
      </c>
      <c r="G14" s="16">
        <v>0.136</v>
      </c>
      <c r="H14" s="17">
        <v>41856</v>
      </c>
      <c r="J14" s="16"/>
    </row>
    <row r="15" spans="3:9" ht="12.75" customHeight="1">
      <c r="C15" s="19" t="s">
        <v>59</v>
      </c>
      <c r="D15" s="19"/>
      <c r="E15" s="19"/>
      <c r="F15" s="20">
        <f>SUM(F9:F14)</f>
        <v>6987.22608</v>
      </c>
      <c r="G15" s="21">
        <f>SUM(G9:G14)</f>
        <v>0.9992</v>
      </c>
      <c r="H15" s="22"/>
      <c r="I15" s="30"/>
    </row>
    <row r="16" spans="6:8" ht="12.75" customHeight="1">
      <c r="F16" s="15"/>
      <c r="G16" s="16"/>
      <c r="H16" s="17"/>
    </row>
    <row r="17" spans="3:8" ht="12.75" customHeight="1">
      <c r="C17" s="1" t="s">
        <v>107</v>
      </c>
      <c r="F17" s="15">
        <v>6.56483</v>
      </c>
      <c r="G17" s="16">
        <v>0.0009</v>
      </c>
      <c r="H17" s="17"/>
    </row>
    <row r="18" spans="3:9" ht="12.75" customHeight="1">
      <c r="C18" s="19" t="s">
        <v>59</v>
      </c>
      <c r="D18" s="19"/>
      <c r="E18" s="19"/>
      <c r="F18" s="20">
        <f>SUM(F17:F17)</f>
        <v>6.56483</v>
      </c>
      <c r="G18" s="21">
        <f>SUM(G17:G17)</f>
        <v>0.0009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108</v>
      </c>
      <c r="F20" s="15"/>
      <c r="G20" s="16"/>
      <c r="H20" s="17"/>
    </row>
    <row r="21" spans="3:8" ht="12.75" customHeight="1">
      <c r="C21" s="1" t="s">
        <v>109</v>
      </c>
      <c r="F21" s="15">
        <v>-2.1723</v>
      </c>
      <c r="G21" s="16">
        <v>-0.0001</v>
      </c>
      <c r="H21" s="17"/>
    </row>
    <row r="22" spans="3:9" ht="12.75" customHeight="1">
      <c r="C22" s="19" t="s">
        <v>59</v>
      </c>
      <c r="D22" s="19"/>
      <c r="E22" s="19"/>
      <c r="F22" s="20">
        <f>SUM(F21:F21)</f>
        <v>-2.1723</v>
      </c>
      <c r="G22" s="21">
        <f>SUM(G21:G21)</f>
        <v>-0.0001</v>
      </c>
      <c r="H22" s="22"/>
      <c r="I22" s="30"/>
    </row>
    <row r="23" spans="3:9" ht="12.75" customHeight="1">
      <c r="C23" s="23" t="s">
        <v>110</v>
      </c>
      <c r="D23" s="23"/>
      <c r="E23" s="23"/>
      <c r="F23" s="24">
        <f>SUM(F15,F18,F22)</f>
        <v>6991.61861</v>
      </c>
      <c r="G23" s="25">
        <f>SUM(G15,G18,G22)</f>
        <v>1</v>
      </c>
      <c r="H23" s="26"/>
      <c r="I23" s="31"/>
    </row>
    <row r="24" ht="12.75" customHeight="1"/>
    <row r="25" ht="12.75" customHeight="1">
      <c r="C25" s="1" t="s">
        <v>386</v>
      </c>
    </row>
    <row r="26" ht="12.75" customHeight="1">
      <c r="C26" s="1" t="s">
        <v>387</v>
      </c>
    </row>
    <row r="27" ht="12.75" customHeight="1">
      <c r="C27" s="1"/>
    </row>
    <row r="28" ht="12.75" customHeight="1"/>
    <row r="29" ht="12.75" customHeight="1">
      <c r="C29" s="1" t="s">
        <v>389</v>
      </c>
    </row>
    <row r="30" spans="3:4" ht="12.75" customHeight="1">
      <c r="C30" s="47" t="s">
        <v>390</v>
      </c>
      <c r="D30" t="s">
        <v>403</v>
      </c>
    </row>
    <row r="31" ht="12.75" customHeight="1">
      <c r="C31" s="56" t="s">
        <v>490</v>
      </c>
    </row>
    <row r="32" spans="3:4" ht="12.75" customHeight="1">
      <c r="C32" t="s">
        <v>485</v>
      </c>
      <c r="D32" s="114">
        <v>1041.4221</v>
      </c>
    </row>
    <row r="33" spans="3:4" ht="12.75" customHeight="1">
      <c r="C33" t="s">
        <v>486</v>
      </c>
      <c r="D33" s="114">
        <v>1041.4223</v>
      </c>
    </row>
    <row r="34" spans="3:4" ht="12.75" customHeight="1">
      <c r="C34" t="s">
        <v>487</v>
      </c>
      <c r="D34" s="114">
        <v>1042.5141</v>
      </c>
    </row>
    <row r="35" ht="12.75" customHeight="1">
      <c r="C35" s="57" t="s">
        <v>491</v>
      </c>
    </row>
    <row r="36" spans="3:4" ht="12.75" customHeight="1">
      <c r="C36" t="s">
        <v>485</v>
      </c>
      <c r="D36" s="114">
        <v>1047.0654</v>
      </c>
    </row>
    <row r="37" spans="3:4" ht="12.75" customHeight="1">
      <c r="C37" t="s">
        <v>486</v>
      </c>
      <c r="D37" s="114">
        <v>1047.0655</v>
      </c>
    </row>
    <row r="38" spans="3:4" ht="12.75" customHeight="1">
      <c r="C38" t="s">
        <v>487</v>
      </c>
      <c r="D38" s="114">
        <v>1048.3858</v>
      </c>
    </row>
    <row r="39" ht="12.75" customHeight="1"/>
    <row r="40" spans="3:4" ht="12.75" customHeight="1">
      <c r="C40" t="s">
        <v>402</v>
      </c>
      <c r="D40" t="s">
        <v>403</v>
      </c>
    </row>
    <row r="41" spans="3:4" ht="12.75" customHeight="1">
      <c r="C41" t="s">
        <v>421</v>
      </c>
      <c r="D41" t="s">
        <v>403</v>
      </c>
    </row>
    <row r="42" spans="3:4" ht="12.75" customHeight="1">
      <c r="C42" t="s">
        <v>405</v>
      </c>
      <c r="D42" t="s">
        <v>403</v>
      </c>
    </row>
    <row r="43" spans="3:4" ht="12.75" customHeight="1">
      <c r="C43" t="s">
        <v>406</v>
      </c>
      <c r="D43" s="153" t="s">
        <v>508</v>
      </c>
    </row>
    <row r="44" ht="12.75" customHeight="1">
      <c r="C44" t="s">
        <v>453</v>
      </c>
    </row>
    <row r="45" spans="3:5" ht="12.75" customHeight="1">
      <c r="C45" t="s">
        <v>408</v>
      </c>
      <c r="D45" t="s">
        <v>409</v>
      </c>
      <c r="E45" t="s">
        <v>410</v>
      </c>
    </row>
    <row r="46" spans="3:5" ht="12.75" customHeight="1">
      <c r="C46" t="s">
        <v>488</v>
      </c>
      <c r="D46" s="47" t="s">
        <v>403</v>
      </c>
      <c r="E46" s="47" t="s">
        <v>403</v>
      </c>
    </row>
    <row r="47" spans="3:7" ht="12.75" customHeight="1">
      <c r="C47" s="151" t="s">
        <v>411</v>
      </c>
      <c r="D47" s="151"/>
      <c r="E47" s="151"/>
      <c r="F47" s="151"/>
      <c r="G47" s="151"/>
    </row>
    <row r="49" ht="12.75">
      <c r="C49" t="s">
        <v>412</v>
      </c>
    </row>
  </sheetData>
  <sheetProtection/>
  <mergeCells count="2">
    <mergeCell ref="C1:G1"/>
    <mergeCell ref="C47:G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5">
      <selection activeCell="D39" sqref="D39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59.42187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140625" style="28" customWidth="1"/>
  </cols>
  <sheetData>
    <row r="1" spans="1:8" ht="18.75">
      <c r="A1" s="2"/>
      <c r="B1" s="2"/>
      <c r="C1" s="150" t="s">
        <v>343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119</v>
      </c>
      <c r="C9" t="s">
        <v>117</v>
      </c>
      <c r="D9" t="s">
        <v>16</v>
      </c>
      <c r="E9" s="41">
        <v>87000000</v>
      </c>
      <c r="F9" s="15">
        <v>828.74112</v>
      </c>
      <c r="G9" s="16">
        <v>0.3003</v>
      </c>
      <c r="H9" s="17">
        <v>41856</v>
      </c>
    </row>
    <row r="10" spans="1:11" ht="12.75" customHeight="1">
      <c r="A10">
        <v>2</v>
      </c>
      <c r="B10" t="s">
        <v>344</v>
      </c>
      <c r="C10" t="s">
        <v>53</v>
      </c>
      <c r="D10" t="s">
        <v>16</v>
      </c>
      <c r="E10" s="41">
        <v>50000000</v>
      </c>
      <c r="F10" s="15">
        <v>475.7085</v>
      </c>
      <c r="G10" s="16">
        <v>0.1724</v>
      </c>
      <c r="H10" s="17">
        <v>41863</v>
      </c>
      <c r="J10" s="18" t="s">
        <v>17</v>
      </c>
      <c r="K10" s="45" t="s">
        <v>18</v>
      </c>
    </row>
    <row r="11" spans="1:11" ht="12.75" customHeight="1">
      <c r="A11">
        <v>3</v>
      </c>
      <c r="B11" t="s">
        <v>345</v>
      </c>
      <c r="C11" t="s">
        <v>214</v>
      </c>
      <c r="D11" t="s">
        <v>16</v>
      </c>
      <c r="E11" s="41">
        <v>50000000</v>
      </c>
      <c r="F11" s="15">
        <v>475.612</v>
      </c>
      <c r="G11" s="16">
        <v>0.1723</v>
      </c>
      <c r="H11" s="17">
        <v>41862</v>
      </c>
      <c r="J11" s="16" t="s">
        <v>16</v>
      </c>
      <c r="K11" s="44">
        <v>0.9895999999999999</v>
      </c>
    </row>
    <row r="12" spans="1:11" ht="12.75" customHeight="1">
      <c r="A12">
        <v>4</v>
      </c>
      <c r="B12" t="s">
        <v>346</v>
      </c>
      <c r="C12" t="s">
        <v>245</v>
      </c>
      <c r="D12" t="s">
        <v>16</v>
      </c>
      <c r="E12" s="41">
        <v>50000000</v>
      </c>
      <c r="F12" s="15">
        <v>475.5695</v>
      </c>
      <c r="G12" s="16">
        <v>0.1723</v>
      </c>
      <c r="H12" s="17">
        <v>41863</v>
      </c>
      <c r="J12" s="16" t="s">
        <v>40</v>
      </c>
      <c r="K12" s="44">
        <v>0.0104</v>
      </c>
    </row>
    <row r="13" spans="1:10" ht="12.75" customHeight="1">
      <c r="A13">
        <v>5</v>
      </c>
      <c r="B13" t="s">
        <v>347</v>
      </c>
      <c r="C13" t="s">
        <v>333</v>
      </c>
      <c r="D13" t="s">
        <v>16</v>
      </c>
      <c r="E13" s="41">
        <v>50000000</v>
      </c>
      <c r="F13" s="15">
        <v>475.533</v>
      </c>
      <c r="G13" s="16">
        <v>0.1723</v>
      </c>
      <c r="H13" s="17">
        <v>41862</v>
      </c>
      <c r="J13" s="16"/>
    </row>
    <row r="14" spans="3:9" ht="12.75" customHeight="1">
      <c r="C14" s="19" t="s">
        <v>59</v>
      </c>
      <c r="D14" s="19"/>
      <c r="E14" s="42"/>
      <c r="F14" s="20">
        <f>SUM(F9:F13)</f>
        <v>2731.16412</v>
      </c>
      <c r="G14" s="21">
        <f>SUM(G9:G13)</f>
        <v>0.9896</v>
      </c>
      <c r="H14" s="22"/>
      <c r="I14" s="30"/>
    </row>
    <row r="15" spans="6:8" ht="12.75" customHeight="1">
      <c r="F15" s="15"/>
      <c r="G15" s="16"/>
      <c r="H15" s="17"/>
    </row>
    <row r="16" spans="3:8" ht="12.75" customHeight="1">
      <c r="C16" s="1" t="s">
        <v>107</v>
      </c>
      <c r="F16" s="15">
        <v>29.807017</v>
      </c>
      <c r="G16" s="16">
        <v>0.0108</v>
      </c>
      <c r="H16" s="17"/>
    </row>
    <row r="17" spans="3:9" ht="12.75" customHeight="1">
      <c r="C17" s="19" t="s">
        <v>59</v>
      </c>
      <c r="D17" s="19"/>
      <c r="E17" s="42"/>
      <c r="F17" s="20">
        <f>SUM(F16:F16)</f>
        <v>29.807017</v>
      </c>
      <c r="G17" s="21">
        <f>SUM(G16:G16)</f>
        <v>0.0108</v>
      </c>
      <c r="H17" s="22"/>
      <c r="I17" s="30"/>
    </row>
    <row r="18" spans="6:8" ht="12.75" customHeight="1">
      <c r="F18" s="15"/>
      <c r="G18" s="16"/>
      <c r="H18" s="17"/>
    </row>
    <row r="19" spans="3:8" ht="12.75" customHeight="1">
      <c r="C19" s="1" t="s">
        <v>108</v>
      </c>
      <c r="F19" s="15"/>
      <c r="G19" s="16"/>
      <c r="H19" s="17"/>
    </row>
    <row r="20" spans="3:8" ht="12.75" customHeight="1">
      <c r="C20" s="1" t="s">
        <v>109</v>
      </c>
      <c r="F20" s="15">
        <v>-1.146175</v>
      </c>
      <c r="G20" s="16">
        <v>-0.0004</v>
      </c>
      <c r="H20" s="17"/>
    </row>
    <row r="21" spans="3:9" ht="12.75" customHeight="1">
      <c r="C21" s="19" t="s">
        <v>59</v>
      </c>
      <c r="D21" s="19"/>
      <c r="E21" s="42"/>
      <c r="F21" s="20">
        <f>SUM(F20:F20)</f>
        <v>-1.146175</v>
      </c>
      <c r="G21" s="21">
        <f>SUM(G20:G20)</f>
        <v>-0.0004</v>
      </c>
      <c r="H21" s="22"/>
      <c r="I21" s="30"/>
    </row>
    <row r="22" spans="3:9" ht="12.75" customHeight="1">
      <c r="C22" s="23" t="s">
        <v>110</v>
      </c>
      <c r="D22" s="23"/>
      <c r="E22" s="43"/>
      <c r="F22" s="24">
        <f>SUM(F14,F17,F21)</f>
        <v>2759.824962</v>
      </c>
      <c r="G22" s="25">
        <f>SUM(G14,G17,G21)</f>
        <v>1</v>
      </c>
      <c r="H22" s="26"/>
      <c r="I22" s="31"/>
    </row>
    <row r="23" ht="12.75" customHeight="1"/>
    <row r="24" ht="12.75" customHeight="1">
      <c r="C24" s="1" t="s">
        <v>386</v>
      </c>
    </row>
    <row r="25" ht="12.75" customHeight="1">
      <c r="C25" s="1" t="s">
        <v>387</v>
      </c>
    </row>
    <row r="26" ht="12.75" customHeight="1">
      <c r="C26" s="1"/>
    </row>
    <row r="27" ht="12.75" customHeight="1"/>
    <row r="28" spans="3:5" ht="12.75" customHeight="1">
      <c r="C28" s="1" t="s">
        <v>389</v>
      </c>
      <c r="E28"/>
    </row>
    <row r="29" spans="3:5" ht="12.75" customHeight="1">
      <c r="C29" s="47" t="s">
        <v>390</v>
      </c>
      <c r="D29" t="s">
        <v>403</v>
      </c>
      <c r="E29"/>
    </row>
    <row r="30" spans="3:5" ht="12.75" customHeight="1">
      <c r="C30" s="56" t="s">
        <v>490</v>
      </c>
      <c r="E30"/>
    </row>
    <row r="31" spans="3:5" ht="12.75" customHeight="1">
      <c r="C31" t="s">
        <v>485</v>
      </c>
      <c r="D31" s="114">
        <v>1041.3518</v>
      </c>
      <c r="E31"/>
    </row>
    <row r="32" spans="3:5" ht="12.75" customHeight="1">
      <c r="C32" t="s">
        <v>487</v>
      </c>
      <c r="D32" s="114">
        <v>1041.56</v>
      </c>
      <c r="E32"/>
    </row>
    <row r="33" spans="3:5" ht="12.75" customHeight="1">
      <c r="C33" s="57" t="s">
        <v>491</v>
      </c>
      <c r="E33"/>
    </row>
    <row r="34" spans="3:5" ht="12.75" customHeight="1">
      <c r="C34" t="s">
        <v>485</v>
      </c>
      <c r="D34" s="114">
        <v>1046.9989</v>
      </c>
      <c r="E34"/>
    </row>
    <row r="35" spans="3:5" ht="12.75" customHeight="1">
      <c r="C35" t="s">
        <v>487</v>
      </c>
      <c r="D35" s="114">
        <v>1047.2528</v>
      </c>
      <c r="E35"/>
    </row>
    <row r="36" spans="3:5" ht="12.75" customHeight="1">
      <c r="C36" t="s">
        <v>402</v>
      </c>
      <c r="D36" t="s">
        <v>403</v>
      </c>
      <c r="E36"/>
    </row>
    <row r="37" spans="3:5" ht="12.75" customHeight="1">
      <c r="C37" t="s">
        <v>421</v>
      </c>
      <c r="D37" t="s">
        <v>403</v>
      </c>
      <c r="E37"/>
    </row>
    <row r="38" spans="3:5" ht="12.75" customHeight="1">
      <c r="C38" t="s">
        <v>405</v>
      </c>
      <c r="D38" t="s">
        <v>403</v>
      </c>
      <c r="E38"/>
    </row>
    <row r="39" spans="3:5" ht="12.75" customHeight="1">
      <c r="C39" t="s">
        <v>406</v>
      </c>
      <c r="D39" s="153" t="s">
        <v>509</v>
      </c>
      <c r="E39"/>
    </row>
    <row r="40" spans="3:5" ht="12.75" customHeight="1">
      <c r="C40" t="s">
        <v>453</v>
      </c>
      <c r="E40"/>
    </row>
    <row r="41" spans="3:5" ht="12.75" customHeight="1">
      <c r="C41" t="s">
        <v>408</v>
      </c>
      <c r="D41" t="s">
        <v>409</v>
      </c>
      <c r="E41" t="s">
        <v>410</v>
      </c>
    </row>
    <row r="42" spans="3:5" ht="12.75" customHeight="1">
      <c r="C42" t="s">
        <v>488</v>
      </c>
      <c r="D42" s="47" t="s">
        <v>403</v>
      </c>
      <c r="E42" s="47" t="s">
        <v>403</v>
      </c>
    </row>
    <row r="43" spans="3:7" ht="12.75" customHeight="1">
      <c r="C43" s="151" t="s">
        <v>411</v>
      </c>
      <c r="D43" s="151"/>
      <c r="E43" s="151"/>
      <c r="F43" s="151"/>
      <c r="G43" s="151"/>
    </row>
    <row r="44" ht="12.75" customHeight="1">
      <c r="E44"/>
    </row>
    <row r="45" spans="3:5" ht="12.75" customHeight="1">
      <c r="C45" t="s">
        <v>412</v>
      </c>
      <c r="E45"/>
    </row>
    <row r="46" ht="12.75">
      <c r="E46"/>
    </row>
  </sheetData>
  <sheetProtection/>
  <mergeCells count="2">
    <mergeCell ref="C1:G1"/>
    <mergeCell ref="C43:G4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3">
      <selection activeCell="D46" sqref="D46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59.42187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0" customWidth="1"/>
    <col min="12" max="12" width="15.140625" style="28" customWidth="1"/>
  </cols>
  <sheetData>
    <row r="1" spans="1:8" ht="18.75">
      <c r="A1" s="2"/>
      <c r="B1" s="2"/>
      <c r="C1" s="150" t="s">
        <v>348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349</v>
      </c>
      <c r="C9" t="s">
        <v>245</v>
      </c>
      <c r="D9" t="s">
        <v>16</v>
      </c>
      <c r="E9" s="41">
        <v>50000000</v>
      </c>
      <c r="F9" s="15">
        <v>472.1845</v>
      </c>
      <c r="G9" s="16">
        <v>0.2253</v>
      </c>
      <c r="H9" s="17">
        <v>41891</v>
      </c>
    </row>
    <row r="10" spans="1:11" ht="12.75" customHeight="1">
      <c r="A10">
        <v>2</v>
      </c>
      <c r="B10" t="s">
        <v>350</v>
      </c>
      <c r="C10" t="s">
        <v>25</v>
      </c>
      <c r="D10" t="s">
        <v>16</v>
      </c>
      <c r="E10" s="41">
        <v>50000000</v>
      </c>
      <c r="F10" s="15">
        <v>471.699</v>
      </c>
      <c r="G10" s="16">
        <v>0.225</v>
      </c>
      <c r="H10" s="17">
        <v>41897</v>
      </c>
      <c r="J10" s="18" t="s">
        <v>17</v>
      </c>
      <c r="K10" s="18" t="s">
        <v>18</v>
      </c>
    </row>
    <row r="11" spans="1:11" ht="12.75" customHeight="1">
      <c r="A11">
        <v>3</v>
      </c>
      <c r="B11" t="s">
        <v>116</v>
      </c>
      <c r="C11" t="s">
        <v>30</v>
      </c>
      <c r="D11" t="s">
        <v>16</v>
      </c>
      <c r="E11" s="41">
        <v>39000000</v>
      </c>
      <c r="F11" s="15">
        <v>368.32614</v>
      </c>
      <c r="G11" s="16">
        <v>0.1757</v>
      </c>
      <c r="H11" s="17">
        <v>41893</v>
      </c>
      <c r="J11" s="16" t="s">
        <v>16</v>
      </c>
      <c r="K11" s="16">
        <v>0.626</v>
      </c>
    </row>
    <row r="12" spans="3:11" ht="12.75" customHeight="1">
      <c r="C12" s="19" t="s">
        <v>59</v>
      </c>
      <c r="D12" s="19"/>
      <c r="E12" s="42"/>
      <c r="F12" s="20">
        <f>SUM(F9:F11)</f>
        <v>1312.20964</v>
      </c>
      <c r="G12" s="21">
        <f>SUM(G9:G11)</f>
        <v>0.626</v>
      </c>
      <c r="H12" s="22"/>
      <c r="I12" s="30"/>
      <c r="J12" s="16" t="s">
        <v>13</v>
      </c>
      <c r="K12" s="16">
        <v>0.22440000000000002</v>
      </c>
    </row>
    <row r="13" spans="6:11" ht="12.75" customHeight="1">
      <c r="F13" s="15"/>
      <c r="G13" s="16"/>
      <c r="H13" s="17"/>
      <c r="J13" s="16" t="s">
        <v>34</v>
      </c>
      <c r="K13" s="16">
        <v>0.1425</v>
      </c>
    </row>
    <row r="14" spans="3:11" ht="12.75" customHeight="1">
      <c r="C14" s="1" t="s">
        <v>60</v>
      </c>
      <c r="F14" s="15"/>
      <c r="G14" s="16"/>
      <c r="H14" s="17"/>
      <c r="J14" s="16" t="s">
        <v>40</v>
      </c>
      <c r="K14" s="16">
        <v>0.0070999999999999995</v>
      </c>
    </row>
    <row r="15" spans="1:11" ht="12.75" customHeight="1">
      <c r="A15">
        <v>4</v>
      </c>
      <c r="B15" t="s">
        <v>352</v>
      </c>
      <c r="C15" t="s">
        <v>351</v>
      </c>
      <c r="D15" t="s">
        <v>13</v>
      </c>
      <c r="E15" s="41">
        <v>50000000</v>
      </c>
      <c r="F15" s="15">
        <v>470.3685</v>
      </c>
      <c r="G15" s="16">
        <v>0.22440000000000002</v>
      </c>
      <c r="H15" s="17">
        <v>41899</v>
      </c>
      <c r="J15" s="16"/>
      <c r="K15" s="16"/>
    </row>
    <row r="16" spans="3:9" ht="12.75" customHeight="1">
      <c r="C16" s="19" t="s">
        <v>59</v>
      </c>
      <c r="D16" s="19"/>
      <c r="E16" s="42"/>
      <c r="F16" s="20">
        <f>SUM(F15:F15)</f>
        <v>470.3685</v>
      </c>
      <c r="G16" s="21">
        <f>SUM(G15:G15)</f>
        <v>0.22440000000000002</v>
      </c>
      <c r="H16" s="22"/>
      <c r="I16" s="30"/>
    </row>
    <row r="17" spans="6:8" ht="12.75" customHeight="1">
      <c r="F17" s="15"/>
      <c r="G17" s="16"/>
      <c r="H17" s="17"/>
    </row>
    <row r="18" spans="3:8" ht="12.75" customHeight="1">
      <c r="C18" s="1" t="s">
        <v>101</v>
      </c>
      <c r="F18" s="15"/>
      <c r="G18" s="16"/>
      <c r="H18" s="17"/>
    </row>
    <row r="19" spans="3:8" ht="12.75" customHeight="1">
      <c r="C19" s="1" t="s">
        <v>102</v>
      </c>
      <c r="F19" s="15"/>
      <c r="G19" s="16"/>
      <c r="H19" s="17"/>
    </row>
    <row r="20" spans="1:8" ht="12.75" customHeight="1">
      <c r="A20">
        <v>5</v>
      </c>
      <c r="B20" t="s">
        <v>141</v>
      </c>
      <c r="C20" t="s">
        <v>67</v>
      </c>
      <c r="D20" t="s">
        <v>34</v>
      </c>
      <c r="E20" s="41">
        <v>30000000</v>
      </c>
      <c r="F20" s="15">
        <v>298.7334</v>
      </c>
      <c r="G20" s="16">
        <v>0.1425</v>
      </c>
      <c r="H20" s="17">
        <v>41857</v>
      </c>
    </row>
    <row r="21" spans="3:9" ht="12.75" customHeight="1">
      <c r="C21" s="19" t="s">
        <v>59</v>
      </c>
      <c r="D21" s="19"/>
      <c r="E21" s="42"/>
      <c r="F21" s="20">
        <f>SUM(F20:F20)</f>
        <v>298.7334</v>
      </c>
      <c r="G21" s="21">
        <f>SUM(G20:G20)</f>
        <v>0.1425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107</v>
      </c>
      <c r="F23" s="15">
        <v>2.247911</v>
      </c>
      <c r="G23" s="16">
        <v>0.0011</v>
      </c>
      <c r="H23" s="17"/>
    </row>
    <row r="24" spans="3:9" ht="12.75" customHeight="1">
      <c r="C24" s="19" t="s">
        <v>59</v>
      </c>
      <c r="D24" s="19"/>
      <c r="E24" s="42"/>
      <c r="F24" s="20">
        <f>SUM(F23:F23)</f>
        <v>2.247911</v>
      </c>
      <c r="G24" s="21">
        <f>SUM(G23:G23)</f>
        <v>0.0011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108</v>
      </c>
      <c r="F26" s="15"/>
      <c r="G26" s="16"/>
      <c r="H26" s="17"/>
    </row>
    <row r="27" spans="3:8" ht="12.75" customHeight="1">
      <c r="C27" s="1" t="s">
        <v>109</v>
      </c>
      <c r="F27" s="15">
        <v>12.416226</v>
      </c>
      <c r="G27" s="16">
        <v>0.006</v>
      </c>
      <c r="H27" s="17"/>
    </row>
    <row r="28" spans="3:9" ht="12.75" customHeight="1">
      <c r="C28" s="19" t="s">
        <v>59</v>
      </c>
      <c r="D28" s="19"/>
      <c r="E28" s="42"/>
      <c r="F28" s="20">
        <f>SUM(F27:F27)</f>
        <v>12.416226</v>
      </c>
      <c r="G28" s="21">
        <f>SUM(G27:G27)</f>
        <v>0.006</v>
      </c>
      <c r="H28" s="22"/>
      <c r="I28" s="30"/>
    </row>
    <row r="29" spans="3:9" ht="12.75" customHeight="1">
      <c r="C29" s="23" t="s">
        <v>110</v>
      </c>
      <c r="D29" s="23"/>
      <c r="E29" s="43"/>
      <c r="F29" s="24">
        <f>SUM(F12,F16,F21,F24,F28)</f>
        <v>2095.975677</v>
      </c>
      <c r="G29" s="25">
        <f>SUM(G12,G16,G21,G24,G28)</f>
        <v>1</v>
      </c>
      <c r="H29" s="26"/>
      <c r="I29" s="31"/>
    </row>
    <row r="30" ht="12.75" customHeight="1"/>
    <row r="31" ht="12.75" customHeight="1">
      <c r="C31" s="1" t="s">
        <v>386</v>
      </c>
    </row>
    <row r="32" ht="12.75" customHeight="1">
      <c r="C32" s="1" t="s">
        <v>387</v>
      </c>
    </row>
    <row r="33" ht="12.75" customHeight="1">
      <c r="C33" s="1"/>
    </row>
    <row r="34" ht="12.75" customHeight="1"/>
    <row r="35" spans="3:5" ht="12.75" customHeight="1">
      <c r="C35" s="1" t="s">
        <v>389</v>
      </c>
      <c r="E35"/>
    </row>
    <row r="36" spans="3:5" ht="12.75" customHeight="1">
      <c r="C36" s="47" t="s">
        <v>390</v>
      </c>
      <c r="D36" t="s">
        <v>403</v>
      </c>
      <c r="E36"/>
    </row>
    <row r="37" spans="3:5" ht="12.75" customHeight="1">
      <c r="C37" s="56" t="s">
        <v>490</v>
      </c>
      <c r="E37"/>
    </row>
    <row r="38" spans="3:5" ht="12.75" customHeight="1">
      <c r="C38" t="s">
        <v>485</v>
      </c>
      <c r="D38" s="114">
        <v>1033.3932</v>
      </c>
      <c r="E38"/>
    </row>
    <row r="39" spans="3:5" ht="12.75" customHeight="1">
      <c r="C39" t="s">
        <v>487</v>
      </c>
      <c r="D39" s="114">
        <v>1034.9657</v>
      </c>
      <c r="E39"/>
    </row>
    <row r="40" spans="3:5" ht="12.75" customHeight="1">
      <c r="C40" s="57" t="s">
        <v>491</v>
      </c>
      <c r="E40"/>
    </row>
    <row r="41" spans="3:5" ht="12.75" customHeight="1">
      <c r="C41" t="s">
        <v>485</v>
      </c>
      <c r="D41" s="114">
        <v>1039.0018</v>
      </c>
      <c r="E41"/>
    </row>
    <row r="42" spans="3:5" ht="12.75" customHeight="1">
      <c r="C42" t="s">
        <v>487</v>
      </c>
      <c r="D42" s="114">
        <v>1041.0248</v>
      </c>
      <c r="E42"/>
    </row>
    <row r="43" spans="3:5" ht="12.75" customHeight="1">
      <c r="C43" t="s">
        <v>402</v>
      </c>
      <c r="D43" t="s">
        <v>403</v>
      </c>
      <c r="E43"/>
    </row>
    <row r="44" spans="3:5" ht="12.75" customHeight="1">
      <c r="C44" t="s">
        <v>421</v>
      </c>
      <c r="D44" t="s">
        <v>403</v>
      </c>
      <c r="E44"/>
    </row>
    <row r="45" spans="3:5" ht="12.75" customHeight="1">
      <c r="C45" t="s">
        <v>405</v>
      </c>
      <c r="D45" t="s">
        <v>403</v>
      </c>
      <c r="E45"/>
    </row>
    <row r="46" spans="3:5" ht="12.75" customHeight="1">
      <c r="C46" t="s">
        <v>406</v>
      </c>
      <c r="D46" s="153" t="s">
        <v>509</v>
      </c>
      <c r="E46"/>
    </row>
    <row r="47" spans="3:5" ht="12.75" customHeight="1">
      <c r="C47" t="s">
        <v>453</v>
      </c>
      <c r="E47"/>
    </row>
    <row r="48" spans="3:5" ht="12.75" customHeight="1">
      <c r="C48" t="s">
        <v>408</v>
      </c>
      <c r="D48" t="s">
        <v>409</v>
      </c>
      <c r="E48" t="s">
        <v>410</v>
      </c>
    </row>
    <row r="49" spans="3:5" ht="12.75" customHeight="1">
      <c r="C49" t="s">
        <v>488</v>
      </c>
      <c r="D49" s="47" t="s">
        <v>403</v>
      </c>
      <c r="E49" s="47" t="s">
        <v>403</v>
      </c>
    </row>
    <row r="50" spans="3:7" ht="12.75" customHeight="1">
      <c r="C50" s="151" t="s">
        <v>411</v>
      </c>
      <c r="D50" s="151"/>
      <c r="E50" s="151"/>
      <c r="F50" s="151"/>
      <c r="G50" s="151"/>
    </row>
    <row r="51" ht="12.75" customHeight="1">
      <c r="E51"/>
    </row>
    <row r="52" spans="3:5" ht="12.75" customHeight="1">
      <c r="C52" t="s">
        <v>412</v>
      </c>
      <c r="E52"/>
    </row>
    <row r="53" ht="12.75" customHeight="1"/>
    <row r="54" ht="12.75" customHeight="1"/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49">
      <selection activeCell="D81" sqref="D8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59.140625" style="0" customWidth="1"/>
    <col min="4" max="4" width="33.421875" style="0" customWidth="1"/>
    <col min="5" max="5" width="19.0039062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4" customWidth="1"/>
    <col min="12" max="12" width="14.57421875" style="28" customWidth="1"/>
  </cols>
  <sheetData>
    <row r="1" spans="1:8" ht="18.75">
      <c r="A1" s="2"/>
      <c r="B1" s="2"/>
      <c r="C1" s="150" t="s">
        <v>353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143</v>
      </c>
      <c r="F7" s="15"/>
      <c r="G7" s="16"/>
      <c r="H7" s="17"/>
    </row>
    <row r="8" spans="3:8" ht="12.75" customHeight="1">
      <c r="C8" s="1" t="s">
        <v>102</v>
      </c>
      <c r="F8" s="15"/>
      <c r="G8" s="16"/>
      <c r="H8" s="17"/>
    </row>
    <row r="9" spans="1:8" ht="12.75" customHeight="1">
      <c r="A9">
        <v>1</v>
      </c>
      <c r="B9" t="s">
        <v>207</v>
      </c>
      <c r="C9" t="s">
        <v>206</v>
      </c>
      <c r="D9" t="s">
        <v>169</v>
      </c>
      <c r="E9" s="41">
        <v>59000</v>
      </c>
      <c r="F9" s="15">
        <v>162.84</v>
      </c>
      <c r="G9" s="16">
        <v>0.0254</v>
      </c>
      <c r="H9" s="17"/>
    </row>
    <row r="10" spans="1:11" ht="12.75" customHeight="1">
      <c r="A10">
        <v>2</v>
      </c>
      <c r="B10" t="s">
        <v>355</v>
      </c>
      <c r="C10" t="s">
        <v>354</v>
      </c>
      <c r="D10" t="s">
        <v>145</v>
      </c>
      <c r="E10" s="41">
        <v>80000</v>
      </c>
      <c r="F10" s="15">
        <v>112.8</v>
      </c>
      <c r="G10" s="16">
        <v>0.0176</v>
      </c>
      <c r="H10" s="17"/>
      <c r="J10" s="18" t="s">
        <v>17</v>
      </c>
      <c r="K10" s="45" t="s">
        <v>18</v>
      </c>
    </row>
    <row r="11" spans="1:11" ht="12.75" customHeight="1">
      <c r="A11">
        <v>3</v>
      </c>
      <c r="B11" t="s">
        <v>194</v>
      </c>
      <c r="C11" t="s">
        <v>193</v>
      </c>
      <c r="D11" t="s">
        <v>148</v>
      </c>
      <c r="E11" s="41">
        <v>5000</v>
      </c>
      <c r="F11" s="15">
        <v>89.3475</v>
      </c>
      <c r="G11" s="16">
        <v>0.0139</v>
      </c>
      <c r="H11" s="17"/>
      <c r="J11" s="16" t="s">
        <v>148</v>
      </c>
      <c r="K11" s="44">
        <v>0.04650000000000001</v>
      </c>
    </row>
    <row r="12" spans="1:11" ht="12.75" customHeight="1">
      <c r="A12">
        <v>4</v>
      </c>
      <c r="B12" t="s">
        <v>358</v>
      </c>
      <c r="C12" t="s">
        <v>356</v>
      </c>
      <c r="D12" t="s">
        <v>148</v>
      </c>
      <c r="E12" s="41">
        <v>2662</v>
      </c>
      <c r="F12" s="15">
        <v>85.283825</v>
      </c>
      <c r="G12" s="16">
        <v>0.013300000000000001</v>
      </c>
      <c r="H12" s="17"/>
      <c r="J12" s="16" t="s">
        <v>357</v>
      </c>
      <c r="K12" s="44">
        <v>0.039</v>
      </c>
    </row>
    <row r="13" spans="1:11" ht="12.75" customHeight="1">
      <c r="A13">
        <v>5</v>
      </c>
      <c r="B13" t="s">
        <v>192</v>
      </c>
      <c r="C13" t="s">
        <v>191</v>
      </c>
      <c r="D13" t="s">
        <v>164</v>
      </c>
      <c r="E13" s="41">
        <v>84000</v>
      </c>
      <c r="F13" s="15">
        <v>78.288</v>
      </c>
      <c r="G13" s="16">
        <v>0.012199999999999999</v>
      </c>
      <c r="H13" s="17"/>
      <c r="J13" s="16" t="s">
        <v>145</v>
      </c>
      <c r="K13" s="44">
        <v>0.0379</v>
      </c>
    </row>
    <row r="14" spans="1:11" ht="12.75" customHeight="1">
      <c r="A14">
        <v>6</v>
      </c>
      <c r="B14" t="s">
        <v>188</v>
      </c>
      <c r="C14" t="s">
        <v>186</v>
      </c>
      <c r="D14" t="s">
        <v>145</v>
      </c>
      <c r="E14" s="41">
        <v>3000</v>
      </c>
      <c r="F14" s="15">
        <v>74.2005</v>
      </c>
      <c r="G14" s="16">
        <v>0.0116</v>
      </c>
      <c r="H14" s="17"/>
      <c r="J14" s="16" t="s">
        <v>169</v>
      </c>
      <c r="K14" s="44">
        <v>0.0301</v>
      </c>
    </row>
    <row r="15" spans="1:11" ht="12.75" customHeight="1">
      <c r="A15">
        <v>7</v>
      </c>
      <c r="B15" t="s">
        <v>217</v>
      </c>
      <c r="C15" t="s">
        <v>216</v>
      </c>
      <c r="D15" t="s">
        <v>157</v>
      </c>
      <c r="E15" s="41">
        <v>30000</v>
      </c>
      <c r="F15" s="15">
        <v>66.75</v>
      </c>
      <c r="G15" s="16">
        <v>0.0104</v>
      </c>
      <c r="H15" s="17"/>
      <c r="J15" s="16" t="s">
        <v>157</v>
      </c>
      <c r="K15" s="44">
        <v>0.0297</v>
      </c>
    </row>
    <row r="16" spans="1:11" ht="12.75" customHeight="1">
      <c r="A16">
        <v>8</v>
      </c>
      <c r="B16" t="s">
        <v>360</v>
      </c>
      <c r="C16" t="s">
        <v>359</v>
      </c>
      <c r="D16" t="s">
        <v>148</v>
      </c>
      <c r="E16" s="41">
        <v>47000</v>
      </c>
      <c r="F16" s="15">
        <v>63.403</v>
      </c>
      <c r="G16" s="16">
        <v>0.009899999999999999</v>
      </c>
      <c r="H16" s="17"/>
      <c r="J16" s="16" t="s">
        <v>164</v>
      </c>
      <c r="K16" s="44">
        <v>0.012199999999999999</v>
      </c>
    </row>
    <row r="17" spans="1:11" ht="12.75" customHeight="1">
      <c r="A17">
        <v>9</v>
      </c>
      <c r="B17" t="s">
        <v>363</v>
      </c>
      <c r="C17" t="s">
        <v>361</v>
      </c>
      <c r="D17" t="s">
        <v>148</v>
      </c>
      <c r="E17" s="41">
        <v>4200</v>
      </c>
      <c r="F17" s="15">
        <v>60.0495</v>
      </c>
      <c r="G17" s="16">
        <v>0.009399999999999999</v>
      </c>
      <c r="H17" s="17"/>
      <c r="J17" s="16" t="s">
        <v>362</v>
      </c>
      <c r="K17" s="44">
        <v>0.009000000000000001</v>
      </c>
    </row>
    <row r="18" spans="1:11" ht="12.75" customHeight="1">
      <c r="A18">
        <v>10</v>
      </c>
      <c r="B18" t="s">
        <v>182</v>
      </c>
      <c r="C18" t="s">
        <v>180</v>
      </c>
      <c r="D18" t="s">
        <v>157</v>
      </c>
      <c r="E18" s="41">
        <v>6700</v>
      </c>
      <c r="F18" s="15">
        <v>59.0873</v>
      </c>
      <c r="G18" s="16">
        <v>0.0092</v>
      </c>
      <c r="H18" s="17"/>
      <c r="J18" s="16" t="s">
        <v>184</v>
      </c>
      <c r="K18" s="44">
        <v>0.0089</v>
      </c>
    </row>
    <row r="19" spans="1:11" ht="12.75" customHeight="1">
      <c r="A19">
        <v>11</v>
      </c>
      <c r="B19" t="s">
        <v>366</v>
      </c>
      <c r="C19" t="s">
        <v>364</v>
      </c>
      <c r="D19" t="s">
        <v>362</v>
      </c>
      <c r="E19" s="41">
        <v>16000</v>
      </c>
      <c r="F19" s="15">
        <v>57.552</v>
      </c>
      <c r="G19" s="16">
        <v>0.009000000000000001</v>
      </c>
      <c r="H19" s="17"/>
      <c r="J19" s="16" t="s">
        <v>365</v>
      </c>
      <c r="K19" s="44">
        <v>0.0083</v>
      </c>
    </row>
    <row r="20" spans="1:11" ht="12.75" customHeight="1">
      <c r="A20">
        <v>12</v>
      </c>
      <c r="B20" t="s">
        <v>369</v>
      </c>
      <c r="C20" t="s">
        <v>367</v>
      </c>
      <c r="D20" t="s">
        <v>184</v>
      </c>
      <c r="E20" s="41">
        <v>49297</v>
      </c>
      <c r="F20" s="15">
        <v>57.085926</v>
      </c>
      <c r="G20" s="16">
        <v>0.0089</v>
      </c>
      <c r="H20" s="17"/>
      <c r="J20" s="16" t="s">
        <v>368</v>
      </c>
      <c r="K20" s="44">
        <v>0.0079</v>
      </c>
    </row>
    <row r="21" spans="1:11" ht="12.75" customHeight="1">
      <c r="A21">
        <v>13</v>
      </c>
      <c r="B21" t="s">
        <v>254</v>
      </c>
      <c r="C21" t="s">
        <v>253</v>
      </c>
      <c r="D21" t="s">
        <v>145</v>
      </c>
      <c r="E21" s="41">
        <v>1100</v>
      </c>
      <c r="F21" s="15">
        <v>55.51865</v>
      </c>
      <c r="G21" s="16">
        <v>0.0087</v>
      </c>
      <c r="H21" s="17"/>
      <c r="J21" s="16" t="s">
        <v>370</v>
      </c>
      <c r="K21" s="44">
        <v>0.0078000000000000005</v>
      </c>
    </row>
    <row r="22" spans="1:11" ht="12.75" customHeight="1">
      <c r="A22">
        <v>14</v>
      </c>
      <c r="B22" t="s">
        <v>372</v>
      </c>
      <c r="C22" t="s">
        <v>371</v>
      </c>
      <c r="D22" t="s">
        <v>365</v>
      </c>
      <c r="E22" s="41">
        <v>24000</v>
      </c>
      <c r="F22" s="15">
        <v>53.172</v>
      </c>
      <c r="G22" s="16">
        <v>0.0083</v>
      </c>
      <c r="H22" s="17"/>
      <c r="J22" s="16" t="s">
        <v>175</v>
      </c>
      <c r="K22" s="44">
        <v>0.0075</v>
      </c>
    </row>
    <row r="23" spans="1:11" ht="12.75" customHeight="1">
      <c r="A23">
        <v>15</v>
      </c>
      <c r="B23" t="s">
        <v>374</v>
      </c>
      <c r="C23" t="s">
        <v>373</v>
      </c>
      <c r="D23" t="s">
        <v>368</v>
      </c>
      <c r="E23" s="41">
        <v>50000</v>
      </c>
      <c r="F23" s="15">
        <v>50.55</v>
      </c>
      <c r="G23" s="16">
        <v>0.0079</v>
      </c>
      <c r="H23" s="17"/>
      <c r="J23" s="16" t="s">
        <v>224</v>
      </c>
      <c r="K23" s="44">
        <v>0.005699999999999999</v>
      </c>
    </row>
    <row r="24" spans="1:11" ht="12.75" customHeight="1">
      <c r="A24">
        <v>16</v>
      </c>
      <c r="B24" t="s">
        <v>376</v>
      </c>
      <c r="C24" t="s">
        <v>375</v>
      </c>
      <c r="D24" t="s">
        <v>370</v>
      </c>
      <c r="E24" s="41">
        <v>11500</v>
      </c>
      <c r="F24" s="15">
        <v>50.16875</v>
      </c>
      <c r="G24" s="16">
        <v>0.0078000000000000005</v>
      </c>
      <c r="H24" s="17"/>
      <c r="J24" s="16" t="s">
        <v>40</v>
      </c>
      <c r="K24" s="44">
        <v>0.7495</v>
      </c>
    </row>
    <row r="25" spans="1:10" ht="12.75" customHeight="1">
      <c r="A25">
        <v>17</v>
      </c>
      <c r="B25" t="s">
        <v>378</v>
      </c>
      <c r="C25" t="s">
        <v>377</v>
      </c>
      <c r="D25" t="s">
        <v>175</v>
      </c>
      <c r="E25" s="41">
        <v>72000</v>
      </c>
      <c r="F25" s="15">
        <v>47.808</v>
      </c>
      <c r="G25" s="16">
        <v>0.0075</v>
      </c>
      <c r="H25" s="17"/>
      <c r="J25" s="16"/>
    </row>
    <row r="26" spans="1:8" ht="12.75" customHeight="1">
      <c r="A26">
        <v>18</v>
      </c>
      <c r="B26" t="s">
        <v>380</v>
      </c>
      <c r="C26" t="s">
        <v>379</v>
      </c>
      <c r="D26" t="s">
        <v>224</v>
      </c>
      <c r="E26" s="41">
        <v>120000</v>
      </c>
      <c r="F26" s="15">
        <v>36.54</v>
      </c>
      <c r="G26" s="16">
        <v>0.005699999999999999</v>
      </c>
      <c r="H26" s="17"/>
    </row>
    <row r="27" spans="1:8" ht="12.75" customHeight="1">
      <c r="A27">
        <v>19</v>
      </c>
      <c r="B27" t="s">
        <v>198</v>
      </c>
      <c r="C27" t="s">
        <v>197</v>
      </c>
      <c r="D27" t="s">
        <v>157</v>
      </c>
      <c r="E27" s="41">
        <v>4000</v>
      </c>
      <c r="F27" s="15">
        <v>33.162</v>
      </c>
      <c r="G27" s="16">
        <v>0.0052</v>
      </c>
      <c r="H27" s="17"/>
    </row>
    <row r="28" spans="1:8" ht="12.75" customHeight="1">
      <c r="A28">
        <v>20</v>
      </c>
      <c r="B28" t="s">
        <v>185</v>
      </c>
      <c r="C28" t="s">
        <v>183</v>
      </c>
      <c r="D28" t="s">
        <v>157</v>
      </c>
      <c r="E28" s="41">
        <v>1200</v>
      </c>
      <c r="F28" s="15">
        <v>31.3146</v>
      </c>
      <c r="G28" s="16">
        <v>0.0049</v>
      </c>
      <c r="H28" s="17"/>
    </row>
    <row r="29" spans="1:8" ht="12.75" customHeight="1">
      <c r="A29">
        <v>21</v>
      </c>
      <c r="B29" t="s">
        <v>173</v>
      </c>
      <c r="C29" t="s">
        <v>171</v>
      </c>
      <c r="D29" t="s">
        <v>169</v>
      </c>
      <c r="E29" s="41">
        <v>9500</v>
      </c>
      <c r="F29" s="15">
        <v>29.925</v>
      </c>
      <c r="G29" s="16">
        <v>0.004699999999999999</v>
      </c>
      <c r="H29" s="17"/>
    </row>
    <row r="30" spans="3:9" ht="12.75" customHeight="1">
      <c r="C30" s="19" t="s">
        <v>59</v>
      </c>
      <c r="D30" s="19"/>
      <c r="E30" s="42"/>
      <c r="F30" s="20">
        <f>SUM(F9:F29)</f>
        <v>1354.8465509999999</v>
      </c>
      <c r="G30" s="21">
        <f>SUM(G9:G29)</f>
        <v>0.2115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381</v>
      </c>
      <c r="F32" s="15"/>
      <c r="G32" s="16"/>
      <c r="H32" s="17"/>
    </row>
    <row r="33" spans="1:8" ht="12.75" customHeight="1">
      <c r="A33">
        <v>22</v>
      </c>
      <c r="B33" t="s">
        <v>383</v>
      </c>
      <c r="C33" t="s">
        <v>382</v>
      </c>
      <c r="D33" t="s">
        <v>357</v>
      </c>
      <c r="E33" s="41">
        <v>25000000</v>
      </c>
      <c r="F33" s="15">
        <v>250</v>
      </c>
      <c r="G33" s="16">
        <v>0.039</v>
      </c>
      <c r="H33" s="17">
        <v>41680</v>
      </c>
    </row>
    <row r="34" spans="3:9" ht="12.75" customHeight="1">
      <c r="C34" s="19" t="s">
        <v>59</v>
      </c>
      <c r="D34" s="19"/>
      <c r="E34" s="42"/>
      <c r="F34" s="20">
        <f>SUM(F33:F33)</f>
        <v>250</v>
      </c>
      <c r="G34" s="21">
        <f>SUM(G33:G33)</f>
        <v>0.039</v>
      </c>
      <c r="H34" s="22"/>
      <c r="I34" s="30"/>
    </row>
    <row r="35" spans="6:8" ht="12.75" customHeight="1">
      <c r="F35" s="15"/>
      <c r="G35" s="16"/>
      <c r="H35" s="17"/>
    </row>
    <row r="36" spans="3:8" ht="12.75" customHeight="1">
      <c r="C36" s="1" t="s">
        <v>107</v>
      </c>
      <c r="F36" s="15">
        <v>4779.876978</v>
      </c>
      <c r="G36" s="16">
        <v>0.7462000000000001</v>
      </c>
      <c r="H36" s="17"/>
    </row>
    <row r="37" spans="3:9" ht="12.75" customHeight="1">
      <c r="C37" s="19" t="s">
        <v>59</v>
      </c>
      <c r="D37" s="19"/>
      <c r="E37" s="42"/>
      <c r="F37" s="20">
        <f>SUM(F36:F36)</f>
        <v>4779.876978</v>
      </c>
      <c r="G37" s="21">
        <f>SUM(G36:G36)</f>
        <v>0.7462000000000001</v>
      </c>
      <c r="H37" s="22"/>
      <c r="I37" s="30"/>
    </row>
    <row r="38" spans="6:8" ht="12.75" customHeight="1">
      <c r="F38" s="15"/>
      <c r="G38" s="16"/>
      <c r="H38" s="17"/>
    </row>
    <row r="39" spans="3:8" ht="12.75" customHeight="1">
      <c r="C39" s="1" t="s">
        <v>108</v>
      </c>
      <c r="F39" s="15"/>
      <c r="G39" s="16"/>
      <c r="H39" s="17"/>
    </row>
    <row r="40" spans="3:8" ht="12.75" customHeight="1">
      <c r="C40" s="1" t="s">
        <v>109</v>
      </c>
      <c r="F40" s="15">
        <v>20.577888</v>
      </c>
      <c r="G40" s="16">
        <v>0.0033</v>
      </c>
      <c r="H40" s="17"/>
    </row>
    <row r="41" spans="3:9" ht="12.75" customHeight="1">
      <c r="C41" s="19" t="s">
        <v>59</v>
      </c>
      <c r="D41" s="19"/>
      <c r="E41" s="42"/>
      <c r="F41" s="20">
        <f>SUM(F40:F40)</f>
        <v>20.577888</v>
      </c>
      <c r="G41" s="21">
        <f>SUM(G40:G40)</f>
        <v>0.0033</v>
      </c>
      <c r="H41" s="22"/>
      <c r="I41" s="30"/>
    </row>
    <row r="42" spans="3:9" ht="12.75" customHeight="1">
      <c r="C42" s="23" t="s">
        <v>110</v>
      </c>
      <c r="D42" s="23"/>
      <c r="E42" s="43"/>
      <c r="F42" s="24">
        <f>SUM(F30,F34,F37,F41)</f>
        <v>6405.301417</v>
      </c>
      <c r="G42" s="25">
        <f>SUM(G30,G34,G37,G41)</f>
        <v>1.0000000000000002</v>
      </c>
      <c r="H42" s="26"/>
      <c r="I42" s="31"/>
    </row>
    <row r="43" ht="12.75" customHeight="1"/>
    <row r="44" ht="12.75" customHeight="1">
      <c r="C44" s="1"/>
    </row>
    <row r="45" spans="3:5" ht="12.75" customHeight="1">
      <c r="C45" s="71" t="s">
        <v>389</v>
      </c>
      <c r="E45"/>
    </row>
    <row r="46" spans="3:11" ht="12.75" customHeight="1">
      <c r="C46" s="71" t="s">
        <v>422</v>
      </c>
      <c r="D46" s="72" t="s">
        <v>403</v>
      </c>
      <c r="E46" s="71"/>
      <c r="F46" s="73"/>
      <c r="G46" s="74"/>
      <c r="H46" s="75"/>
      <c r="I46" s="71"/>
      <c r="K46" s="16"/>
    </row>
    <row r="47" spans="3:11" ht="12.75" customHeight="1">
      <c r="C47" s="56" t="s">
        <v>490</v>
      </c>
      <c r="D47" s="72"/>
      <c r="E47" s="71"/>
      <c r="F47" s="73"/>
      <c r="G47" s="74"/>
      <c r="H47" s="75"/>
      <c r="I47" s="71"/>
      <c r="K47" s="16"/>
    </row>
    <row r="48" spans="3:11" ht="12.75" customHeight="1">
      <c r="C48" s="76" t="s">
        <v>423</v>
      </c>
      <c r="D48" s="36">
        <v>10.11</v>
      </c>
      <c r="E48"/>
      <c r="F48" s="77"/>
      <c r="G48" s="74"/>
      <c r="H48" s="75"/>
      <c r="I48" s="71"/>
      <c r="K48" s="16"/>
    </row>
    <row r="49" spans="3:11" ht="12.75" customHeight="1">
      <c r="C49" s="76" t="s">
        <v>424</v>
      </c>
      <c r="D49" s="36">
        <v>10.11</v>
      </c>
      <c r="E49"/>
      <c r="F49" s="77"/>
      <c r="G49" s="74"/>
      <c r="H49" s="75"/>
      <c r="I49" s="71"/>
      <c r="K49" s="16"/>
    </row>
    <row r="50" spans="3:11" ht="12.75" customHeight="1">
      <c r="C50" s="76" t="s">
        <v>425</v>
      </c>
      <c r="D50" s="36">
        <v>10.11</v>
      </c>
      <c r="E50"/>
      <c r="F50" s="77"/>
      <c r="G50" s="74"/>
      <c r="H50" s="75"/>
      <c r="I50" s="71"/>
      <c r="K50" s="16"/>
    </row>
    <row r="51" spans="3:11" ht="12.75" customHeight="1">
      <c r="C51" s="76" t="s">
        <v>426</v>
      </c>
      <c r="D51" s="36">
        <v>10.11</v>
      </c>
      <c r="E51"/>
      <c r="F51" s="77"/>
      <c r="G51" s="74"/>
      <c r="H51" s="75"/>
      <c r="I51" s="71"/>
      <c r="K51" s="16"/>
    </row>
    <row r="52" spans="3:11" ht="12.75" customHeight="1">
      <c r="C52" s="57" t="s">
        <v>491</v>
      </c>
      <c r="D52" s="78"/>
      <c r="E52" s="78"/>
      <c r="F52" s="79"/>
      <c r="G52" s="80"/>
      <c r="H52" s="75"/>
      <c r="I52" s="78"/>
      <c r="K52" s="16"/>
    </row>
    <row r="53" spans="3:11" ht="12.75" customHeight="1">
      <c r="C53" s="76" t="s">
        <v>423</v>
      </c>
      <c r="D53" s="36">
        <v>9.99</v>
      </c>
      <c r="E53" s="78"/>
      <c r="F53" s="73"/>
      <c r="G53" s="74"/>
      <c r="H53" s="75"/>
      <c r="I53" s="71"/>
      <c r="K53" s="16"/>
    </row>
    <row r="54" spans="3:11" ht="12.75" customHeight="1">
      <c r="C54" s="76" t="s">
        <v>424</v>
      </c>
      <c r="D54" s="36">
        <v>9.99</v>
      </c>
      <c r="E54" s="78"/>
      <c r="F54" s="73"/>
      <c r="G54" s="74"/>
      <c r="H54" s="75"/>
      <c r="I54" s="71"/>
      <c r="K54" s="16"/>
    </row>
    <row r="55" spans="3:11" ht="12.75" customHeight="1">
      <c r="C55" s="76" t="s">
        <v>425</v>
      </c>
      <c r="D55" s="36">
        <v>10</v>
      </c>
      <c r="E55" s="78"/>
      <c r="F55" s="73"/>
      <c r="G55" s="74"/>
      <c r="H55" s="75"/>
      <c r="I55" s="71"/>
      <c r="K55" s="16"/>
    </row>
    <row r="56" spans="3:11" ht="12.75" customHeight="1">
      <c r="C56" s="76" t="s">
        <v>426</v>
      </c>
      <c r="D56" s="36">
        <v>10</v>
      </c>
      <c r="E56" s="78"/>
      <c r="F56" s="73"/>
      <c r="G56" s="74"/>
      <c r="H56" s="75"/>
      <c r="I56" s="71"/>
      <c r="K56" s="16"/>
    </row>
    <row r="57" spans="3:11" ht="12.75" customHeight="1">
      <c r="C57" s="76"/>
      <c r="D57" s="81"/>
      <c r="E57" s="78"/>
      <c r="F57" s="73"/>
      <c r="G57" s="74"/>
      <c r="H57" s="75"/>
      <c r="I57" s="71"/>
      <c r="K57" s="16"/>
    </row>
    <row r="58" spans="3:11" ht="12.75" customHeight="1">
      <c r="C58" s="71" t="s">
        <v>402</v>
      </c>
      <c r="D58" s="82"/>
      <c r="E58" s="78"/>
      <c r="F58" s="73"/>
      <c r="G58" s="74"/>
      <c r="H58" s="75"/>
      <c r="I58" s="71"/>
      <c r="K58" s="16"/>
    </row>
    <row r="59" spans="3:11" ht="12.75" customHeight="1">
      <c r="C59" s="83" t="s">
        <v>492</v>
      </c>
      <c r="D59" s="78"/>
      <c r="E59" s="83"/>
      <c r="F59" s="78"/>
      <c r="G59" s="78"/>
      <c r="H59" s="78"/>
      <c r="I59" s="78"/>
      <c r="J59" s="84"/>
      <c r="K59" s="85"/>
    </row>
    <row r="60" spans="3:11" ht="12.75" customHeight="1">
      <c r="C60" s="86" t="s">
        <v>427</v>
      </c>
      <c r="D60" s="86" t="s">
        <v>428</v>
      </c>
      <c r="E60" s="86" t="s">
        <v>429</v>
      </c>
      <c r="F60" s="86" t="s">
        <v>430</v>
      </c>
      <c r="G60" s="86" t="s">
        <v>431</v>
      </c>
      <c r="H60" s="86" t="s">
        <v>432</v>
      </c>
      <c r="I60" s="86" t="s">
        <v>433</v>
      </c>
      <c r="J60" s="84"/>
      <c r="K60" s="85"/>
    </row>
    <row r="61" spans="3:11" ht="12.75" customHeight="1">
      <c r="C61" s="78" t="s">
        <v>434</v>
      </c>
      <c r="D61" s="60" t="s">
        <v>403</v>
      </c>
      <c r="E61" s="60" t="s">
        <v>403</v>
      </c>
      <c r="F61" s="60" t="s">
        <v>403</v>
      </c>
      <c r="G61" s="60" t="s">
        <v>403</v>
      </c>
      <c r="H61" s="60" t="s">
        <v>403</v>
      </c>
      <c r="I61" s="60" t="s">
        <v>403</v>
      </c>
      <c r="J61" s="84"/>
      <c r="K61" s="85"/>
    </row>
    <row r="62" spans="3:11" ht="12.75" customHeight="1">
      <c r="C62" s="78" t="s">
        <v>435</v>
      </c>
      <c r="D62" s="60" t="s">
        <v>403</v>
      </c>
      <c r="E62" s="60" t="s">
        <v>403</v>
      </c>
      <c r="F62" s="60" t="s">
        <v>403</v>
      </c>
      <c r="G62" s="60" t="s">
        <v>403</v>
      </c>
      <c r="H62" s="60" t="s">
        <v>403</v>
      </c>
      <c r="I62" s="60" t="s">
        <v>403</v>
      </c>
      <c r="J62" s="84"/>
      <c r="K62" s="85"/>
    </row>
    <row r="63" spans="3:11" ht="12.75" customHeight="1">
      <c r="C63" s="87"/>
      <c r="D63" s="81"/>
      <c r="E63" s="78"/>
      <c r="F63" s="79"/>
      <c r="G63" s="80"/>
      <c r="H63" s="78"/>
      <c r="I63" s="78"/>
      <c r="J63" s="84"/>
      <c r="K63" s="85"/>
    </row>
    <row r="64" spans="3:11" ht="12.75" customHeight="1">
      <c r="C64" s="83" t="s">
        <v>493</v>
      </c>
      <c r="D64" s="78"/>
      <c r="E64" s="78"/>
      <c r="F64" s="78"/>
      <c r="G64" s="78"/>
      <c r="H64" s="78"/>
      <c r="I64" s="78"/>
      <c r="J64" s="84"/>
      <c r="K64" s="85"/>
    </row>
    <row r="65" spans="3:11" ht="12.75" customHeight="1">
      <c r="C65" s="134" t="s">
        <v>427</v>
      </c>
      <c r="D65" s="134" t="s">
        <v>428</v>
      </c>
      <c r="E65" s="134" t="s">
        <v>436</v>
      </c>
      <c r="F65" s="134" t="s">
        <v>437</v>
      </c>
      <c r="G65" s="134" t="s">
        <v>438</v>
      </c>
      <c r="H65" s="134" t="s">
        <v>439</v>
      </c>
      <c r="I65" s="78"/>
      <c r="J65" s="84"/>
      <c r="K65" s="85"/>
    </row>
    <row r="66" spans="3:11" ht="12.75" customHeight="1">
      <c r="C66" s="88" t="s">
        <v>434</v>
      </c>
      <c r="D66" s="89" t="s">
        <v>353</v>
      </c>
      <c r="E66" s="106">
        <v>20</v>
      </c>
      <c r="F66" s="106">
        <v>20</v>
      </c>
      <c r="G66" s="90">
        <v>6203085</v>
      </c>
      <c r="H66" s="90">
        <v>66235</v>
      </c>
      <c r="I66" s="91"/>
      <c r="J66" s="84"/>
      <c r="K66" s="85"/>
    </row>
    <row r="67" spans="3:11" ht="12.75" customHeight="1">
      <c r="C67" s="88" t="s">
        <v>435</v>
      </c>
      <c r="D67" s="89" t="s">
        <v>403</v>
      </c>
      <c r="E67" s="89" t="s">
        <v>403</v>
      </c>
      <c r="F67" s="89" t="s">
        <v>403</v>
      </c>
      <c r="G67" s="89" t="s">
        <v>403</v>
      </c>
      <c r="H67" s="89" t="s">
        <v>403</v>
      </c>
      <c r="I67" s="92"/>
      <c r="J67" s="84"/>
      <c r="K67" s="85"/>
    </row>
    <row r="68" spans="3:11" ht="12.75" customHeight="1">
      <c r="C68" s="93"/>
      <c r="D68" s="94"/>
      <c r="E68" s="94"/>
      <c r="F68" s="94"/>
      <c r="G68" s="93"/>
      <c r="H68" s="95"/>
      <c r="I68" s="91"/>
      <c r="J68" s="84"/>
      <c r="K68" s="85"/>
    </row>
    <row r="69" spans="3:11" ht="12.75" customHeight="1">
      <c r="C69" s="83" t="s">
        <v>494</v>
      </c>
      <c r="D69" s="78"/>
      <c r="E69" s="83"/>
      <c r="F69" s="78"/>
      <c r="G69" s="78"/>
      <c r="H69" s="78"/>
      <c r="I69" s="78"/>
      <c r="J69" s="84"/>
      <c r="K69" s="85"/>
    </row>
    <row r="70" spans="3:11" ht="12.75" customHeight="1">
      <c r="C70" s="86" t="s">
        <v>427</v>
      </c>
      <c r="D70" s="86" t="s">
        <v>428</v>
      </c>
      <c r="E70" s="86" t="s">
        <v>429</v>
      </c>
      <c r="F70" s="96" t="s">
        <v>440</v>
      </c>
      <c r="G70" s="86" t="s">
        <v>441</v>
      </c>
      <c r="H70" s="86" t="s">
        <v>442</v>
      </c>
      <c r="I70" s="78"/>
      <c r="J70" s="84"/>
      <c r="K70" s="85"/>
    </row>
    <row r="71" spans="3:11" ht="12.75" customHeight="1">
      <c r="C71" s="88" t="s">
        <v>434</v>
      </c>
      <c r="D71" s="89" t="s">
        <v>403</v>
      </c>
      <c r="E71" s="89" t="s">
        <v>403</v>
      </c>
      <c r="F71" s="89" t="s">
        <v>403</v>
      </c>
      <c r="G71" s="89" t="s">
        <v>403</v>
      </c>
      <c r="H71" s="89" t="s">
        <v>403</v>
      </c>
      <c r="I71" s="78"/>
      <c r="J71" s="84"/>
      <c r="K71" s="85"/>
    </row>
    <row r="72" spans="3:11" ht="12.75" customHeight="1">
      <c r="C72" s="88" t="s">
        <v>435</v>
      </c>
      <c r="D72" s="89" t="s">
        <v>403</v>
      </c>
      <c r="E72" s="89" t="s">
        <v>403</v>
      </c>
      <c r="F72" s="89" t="s">
        <v>403</v>
      </c>
      <c r="G72" s="89" t="s">
        <v>403</v>
      </c>
      <c r="H72" s="89" t="s">
        <v>403</v>
      </c>
      <c r="I72" s="78"/>
      <c r="J72" s="84"/>
      <c r="K72" s="85"/>
    </row>
    <row r="73" spans="3:11" ht="12.75" customHeight="1">
      <c r="C73" s="93"/>
      <c r="D73" s="94"/>
      <c r="E73" s="94"/>
      <c r="F73" s="94"/>
      <c r="G73" s="93"/>
      <c r="H73" s="95"/>
      <c r="I73" s="78"/>
      <c r="J73" s="84"/>
      <c r="K73" s="85"/>
    </row>
    <row r="74" spans="3:11" ht="12.75" customHeight="1">
      <c r="C74" s="83" t="s">
        <v>495</v>
      </c>
      <c r="D74" s="78"/>
      <c r="E74" s="97"/>
      <c r="F74" s="78"/>
      <c r="G74" s="78"/>
      <c r="H74" s="95"/>
      <c r="I74" s="78"/>
      <c r="J74" s="84"/>
      <c r="K74" s="85"/>
    </row>
    <row r="75" spans="3:11" ht="12.75" customHeight="1">
      <c r="C75" s="134" t="s">
        <v>427</v>
      </c>
      <c r="D75" s="134" t="s">
        <v>428</v>
      </c>
      <c r="E75" s="134" t="s">
        <v>443</v>
      </c>
      <c r="F75" s="135" t="s">
        <v>444</v>
      </c>
      <c r="G75" s="134" t="s">
        <v>445</v>
      </c>
      <c r="H75" s="134" t="s">
        <v>439</v>
      </c>
      <c r="I75" s="78"/>
      <c r="J75" s="84"/>
      <c r="K75" s="85"/>
    </row>
    <row r="76" spans="3:11" ht="12.75" customHeight="1">
      <c r="C76" s="88" t="s">
        <v>434</v>
      </c>
      <c r="D76" s="89" t="s">
        <v>403</v>
      </c>
      <c r="E76" s="89" t="s">
        <v>403</v>
      </c>
      <c r="F76" s="89" t="s">
        <v>403</v>
      </c>
      <c r="G76" s="89" t="s">
        <v>403</v>
      </c>
      <c r="H76" s="89" t="s">
        <v>403</v>
      </c>
      <c r="I76" s="91"/>
      <c r="J76" s="84"/>
      <c r="K76" s="85"/>
    </row>
    <row r="77" spans="3:11" ht="12.75" customHeight="1">
      <c r="C77" s="88" t="s">
        <v>435</v>
      </c>
      <c r="D77" s="89" t="s">
        <v>353</v>
      </c>
      <c r="E77" s="89" t="s">
        <v>446</v>
      </c>
      <c r="F77" s="89">
        <v>133</v>
      </c>
      <c r="G77" s="90">
        <v>646336.3</v>
      </c>
      <c r="H77" s="90">
        <v>-646336.3</v>
      </c>
      <c r="I77" s="91"/>
      <c r="J77" s="84"/>
      <c r="K77" s="85"/>
    </row>
    <row r="78" spans="3:11" ht="12.75">
      <c r="C78" s="78"/>
      <c r="D78" s="99"/>
      <c r="E78" s="100"/>
      <c r="F78" s="101"/>
      <c r="G78" s="99"/>
      <c r="H78" s="99"/>
      <c r="I78" s="78"/>
      <c r="K78" s="16"/>
    </row>
    <row r="79" spans="3:11" ht="12.75">
      <c r="C79" s="78" t="s">
        <v>421</v>
      </c>
      <c r="D79" s="60" t="s">
        <v>403</v>
      </c>
      <c r="E79" s="78"/>
      <c r="F79" s="73"/>
      <c r="G79" s="74"/>
      <c r="H79" s="75"/>
      <c r="I79" s="71"/>
      <c r="K79" s="16"/>
    </row>
    <row r="80" spans="3:11" ht="12.75">
      <c r="C80" s="71" t="s">
        <v>405</v>
      </c>
      <c r="D80" s="82">
        <v>250</v>
      </c>
      <c r="E80" s="78"/>
      <c r="F80" s="73"/>
      <c r="G80" s="74"/>
      <c r="H80" s="75"/>
      <c r="I80" s="71"/>
      <c r="K80" s="16"/>
    </row>
    <row r="81" spans="3:11" ht="12.75">
      <c r="C81" s="78" t="s">
        <v>447</v>
      </c>
      <c r="D81" s="102">
        <v>0.13</v>
      </c>
      <c r="E81" s="78"/>
      <c r="F81" s="73"/>
      <c r="G81" s="74"/>
      <c r="H81" s="75"/>
      <c r="I81" s="71"/>
      <c r="K81" s="16"/>
    </row>
    <row r="82" spans="3:11" ht="12.75">
      <c r="C82" s="78" t="s">
        <v>448</v>
      </c>
      <c r="D82" s="78"/>
      <c r="E82" s="78"/>
      <c r="F82" s="73"/>
      <c r="G82" s="74"/>
      <c r="H82" s="75"/>
      <c r="I82" s="71"/>
      <c r="K82" s="16"/>
    </row>
    <row r="83" spans="3:11" ht="12.75">
      <c r="C83" s="103" t="s">
        <v>408</v>
      </c>
      <c r="D83" s="62" t="s">
        <v>409</v>
      </c>
      <c r="E83" s="62" t="s">
        <v>410</v>
      </c>
      <c r="F83" s="73"/>
      <c r="G83" s="74"/>
      <c r="H83" s="75"/>
      <c r="I83" s="71"/>
      <c r="K83" s="16"/>
    </row>
    <row r="84" spans="3:11" ht="12.75">
      <c r="C84" s="76" t="s">
        <v>449</v>
      </c>
      <c r="D84" s="104" t="s">
        <v>450</v>
      </c>
      <c r="E84" s="104" t="s">
        <v>450</v>
      </c>
      <c r="F84" s="73"/>
      <c r="G84" s="74"/>
      <c r="H84" s="75"/>
      <c r="I84" s="71"/>
      <c r="K84" s="16"/>
    </row>
    <row r="85" spans="3:11" ht="12.75">
      <c r="C85" s="76" t="s">
        <v>451</v>
      </c>
      <c r="D85" s="104" t="s">
        <v>450</v>
      </c>
      <c r="E85" s="104" t="s">
        <v>450</v>
      </c>
      <c r="F85" s="73"/>
      <c r="G85" s="74"/>
      <c r="H85" s="75"/>
      <c r="I85" s="71"/>
      <c r="K85" s="16"/>
    </row>
    <row r="86" spans="3:11" ht="12.75">
      <c r="C86" s="78" t="s">
        <v>452</v>
      </c>
      <c r="D86" s="78"/>
      <c r="E86" s="78"/>
      <c r="F86" s="73"/>
      <c r="G86" s="74"/>
      <c r="H86" s="75"/>
      <c r="I86" s="71"/>
      <c r="K86" s="16"/>
    </row>
    <row r="87" spans="3:11" ht="12.75">
      <c r="C87" s="78" t="s">
        <v>412</v>
      </c>
      <c r="D87" s="71"/>
      <c r="E87" s="71"/>
      <c r="F87" s="71"/>
      <c r="G87" s="74"/>
      <c r="H87" s="75"/>
      <c r="I87" s="71"/>
      <c r="K87" s="16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7">
      <selection activeCell="D44" sqref="D44"/>
    </sheetView>
  </sheetViews>
  <sheetFormatPr defaultColWidth="9.140625" defaultRowHeight="12.75"/>
  <cols>
    <col min="1" max="1" width="7.57421875" style="0" customWidth="1"/>
    <col min="2" max="2" width="15.57421875" style="0" customWidth="1"/>
    <col min="3" max="3" width="55.42187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7109375" style="28" customWidth="1"/>
  </cols>
  <sheetData>
    <row r="1" spans="1:8" ht="18.75">
      <c r="A1" s="2"/>
      <c r="B1" s="2"/>
      <c r="C1" s="150" t="s">
        <v>384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385</v>
      </c>
      <c r="C9" t="s">
        <v>53</v>
      </c>
      <c r="D9" t="s">
        <v>16</v>
      </c>
      <c r="E9" s="41">
        <v>60000000</v>
      </c>
      <c r="F9" s="15">
        <v>586.2246</v>
      </c>
      <c r="G9" s="16">
        <v>0.24760000000000001</v>
      </c>
      <c r="H9" s="17">
        <v>41761</v>
      </c>
    </row>
    <row r="10" spans="3:11" ht="12.75" customHeight="1">
      <c r="C10" s="19" t="s">
        <v>59</v>
      </c>
      <c r="D10" s="19"/>
      <c r="E10" s="42"/>
      <c r="F10" s="20">
        <f>SUM(F9:F9)</f>
        <v>586.2246</v>
      </c>
      <c r="G10" s="21">
        <f>SUM(G9:G9)</f>
        <v>0.24760000000000001</v>
      </c>
      <c r="H10" s="22"/>
      <c r="I10" s="30"/>
      <c r="J10" s="18" t="s">
        <v>17</v>
      </c>
      <c r="K10" s="45" t="s">
        <v>18</v>
      </c>
    </row>
    <row r="11" spans="6:11" ht="12.75" customHeight="1">
      <c r="F11" s="15"/>
      <c r="G11" s="16"/>
      <c r="H11" s="17"/>
      <c r="J11" s="16" t="s">
        <v>16</v>
      </c>
      <c r="K11" s="44">
        <v>0.24760000000000001</v>
      </c>
    </row>
    <row r="12" spans="3:11" ht="12.75" customHeight="1">
      <c r="C12" s="1" t="s">
        <v>60</v>
      </c>
      <c r="F12" s="15"/>
      <c r="G12" s="16"/>
      <c r="H12" s="17"/>
      <c r="J12" s="16" t="s">
        <v>21</v>
      </c>
      <c r="K12" s="44">
        <v>0.1957</v>
      </c>
    </row>
    <row r="13" spans="1:11" ht="12.75" customHeight="1">
      <c r="A13">
        <v>2</v>
      </c>
      <c r="B13" t="s">
        <v>336</v>
      </c>
      <c r="C13" t="s">
        <v>125</v>
      </c>
      <c r="D13" t="s">
        <v>21</v>
      </c>
      <c r="E13" s="41">
        <v>37500000</v>
      </c>
      <c r="F13" s="15">
        <v>365.797125</v>
      </c>
      <c r="G13" s="16">
        <v>0.1545</v>
      </c>
      <c r="H13" s="17">
        <v>41758</v>
      </c>
      <c r="J13" s="16" t="s">
        <v>40</v>
      </c>
      <c r="K13" s="44">
        <v>0.5567</v>
      </c>
    </row>
    <row r="14" spans="1:10" ht="12.75" customHeight="1">
      <c r="A14">
        <v>3</v>
      </c>
      <c r="B14" t="s">
        <v>132</v>
      </c>
      <c r="C14" t="s">
        <v>131</v>
      </c>
      <c r="D14" t="s">
        <v>21</v>
      </c>
      <c r="E14" s="41">
        <v>10000000</v>
      </c>
      <c r="F14" s="15">
        <v>97.6503</v>
      </c>
      <c r="G14" s="16">
        <v>0.0412</v>
      </c>
      <c r="H14" s="17">
        <v>41758</v>
      </c>
      <c r="J14" s="16"/>
    </row>
    <row r="15" spans="3:9" ht="12.75" customHeight="1">
      <c r="C15" s="19" t="s">
        <v>59</v>
      </c>
      <c r="D15" s="19"/>
      <c r="E15" s="42"/>
      <c r="F15" s="20">
        <f>SUM(F13:F14)</f>
        <v>463.447425</v>
      </c>
      <c r="G15" s="21">
        <f>SUM(G13:G14)</f>
        <v>0.19569999999999999</v>
      </c>
      <c r="H15" s="22"/>
      <c r="I15" s="30"/>
    </row>
    <row r="16" spans="6:8" ht="12.75" customHeight="1">
      <c r="F16" s="15"/>
      <c r="G16" s="16"/>
      <c r="H16" s="17"/>
    </row>
    <row r="17" spans="3:8" ht="12.75" customHeight="1">
      <c r="C17" s="1" t="s">
        <v>107</v>
      </c>
      <c r="F17" s="15">
        <v>1316.992905</v>
      </c>
      <c r="G17" s="16">
        <v>0.5562</v>
      </c>
      <c r="H17" s="17"/>
    </row>
    <row r="18" spans="3:9" ht="12.75" customHeight="1">
      <c r="C18" s="19" t="s">
        <v>59</v>
      </c>
      <c r="D18" s="19"/>
      <c r="E18" s="42"/>
      <c r="F18" s="20">
        <f>SUM(F17:F17)</f>
        <v>1316.992905</v>
      </c>
      <c r="G18" s="21">
        <f>SUM(G17:G17)</f>
        <v>0.5562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108</v>
      </c>
      <c r="F20" s="15"/>
      <c r="G20" s="16"/>
      <c r="H20" s="17"/>
    </row>
    <row r="21" spans="3:8" ht="12.75" customHeight="1">
      <c r="C21" s="1" t="s">
        <v>109</v>
      </c>
      <c r="F21" s="15">
        <v>1.190853</v>
      </c>
      <c r="G21" s="16">
        <v>0.0005</v>
      </c>
      <c r="H21" s="17"/>
    </row>
    <row r="22" spans="3:9" ht="12.75" customHeight="1">
      <c r="C22" s="19" t="s">
        <v>59</v>
      </c>
      <c r="D22" s="19"/>
      <c r="E22" s="42"/>
      <c r="F22" s="20">
        <f>SUM(F21:F21)</f>
        <v>1.190853</v>
      </c>
      <c r="G22" s="21">
        <f>SUM(G21:G21)</f>
        <v>0.0005</v>
      </c>
      <c r="H22" s="22"/>
      <c r="I22" s="30"/>
    </row>
    <row r="23" spans="3:9" ht="12.75" customHeight="1">
      <c r="C23" s="23" t="s">
        <v>110</v>
      </c>
      <c r="D23" s="23"/>
      <c r="E23" s="43"/>
      <c r="F23" s="24">
        <f>SUM(F10,F15,F18,F22)</f>
        <v>2367.855783</v>
      </c>
      <c r="G23" s="25">
        <f>SUM(G10,G15,G18,G22)</f>
        <v>1</v>
      </c>
      <c r="H23" s="26"/>
      <c r="I23" s="31"/>
    </row>
    <row r="24" ht="12.75" customHeight="1"/>
    <row r="25" ht="12.75" customHeight="1">
      <c r="C25" s="1" t="s">
        <v>386</v>
      </c>
    </row>
    <row r="26" ht="12.75" customHeight="1">
      <c r="C26" s="1" t="s">
        <v>387</v>
      </c>
    </row>
    <row r="27" ht="12.75" customHeight="1"/>
    <row r="28" ht="12.75" customHeight="1"/>
    <row r="29" spans="3:5" ht="12.75" customHeight="1">
      <c r="C29" s="1" t="s">
        <v>389</v>
      </c>
      <c r="E29"/>
    </row>
    <row r="30" spans="3:5" ht="12.75" customHeight="1">
      <c r="C30" s="47" t="s">
        <v>390</v>
      </c>
      <c r="D30" t="s">
        <v>403</v>
      </c>
      <c r="E30"/>
    </row>
    <row r="31" spans="3:5" ht="12.75" customHeight="1">
      <c r="C31" s="56" t="s">
        <v>489</v>
      </c>
      <c r="E31"/>
    </row>
    <row r="32" spans="3:5" ht="12.75" customHeight="1">
      <c r="C32" s="76" t="s">
        <v>423</v>
      </c>
      <c r="D32" s="114">
        <v>1000</v>
      </c>
      <c r="E32"/>
    </row>
    <row r="33" spans="3:5" ht="12.75" customHeight="1">
      <c r="C33" s="76" t="s">
        <v>424</v>
      </c>
      <c r="D33" s="114">
        <v>1000</v>
      </c>
      <c r="E33"/>
    </row>
    <row r="34" spans="3:5" ht="12.75" customHeight="1">
      <c r="C34" s="76" t="s">
        <v>425</v>
      </c>
      <c r="D34" s="114">
        <v>1000</v>
      </c>
      <c r="E34"/>
    </row>
    <row r="35" spans="3:5" ht="12.75" customHeight="1">
      <c r="C35" s="76" t="s">
        <v>426</v>
      </c>
      <c r="D35" s="114">
        <v>1000</v>
      </c>
      <c r="E35"/>
    </row>
    <row r="36" spans="3:5" ht="12.75" customHeight="1">
      <c r="C36" s="57" t="s">
        <v>497</v>
      </c>
      <c r="E36"/>
    </row>
    <row r="37" spans="3:5" ht="12.75" customHeight="1">
      <c r="C37" s="76" t="s">
        <v>423</v>
      </c>
      <c r="D37" s="114">
        <v>1000.2155</v>
      </c>
      <c r="E37"/>
    </row>
    <row r="38" spans="3:5" ht="12.75" customHeight="1">
      <c r="C38" s="76" t="s">
        <v>424</v>
      </c>
      <c r="D38" s="114">
        <v>1000.2155</v>
      </c>
      <c r="E38"/>
    </row>
    <row r="39" spans="3:5" ht="12.75" customHeight="1">
      <c r="C39" s="76" t="s">
        <v>425</v>
      </c>
      <c r="D39" s="114">
        <v>1000.2169</v>
      </c>
      <c r="E39"/>
    </row>
    <row r="40" spans="3:5" ht="12.75" customHeight="1">
      <c r="C40" s="76" t="s">
        <v>426</v>
      </c>
      <c r="D40" s="114">
        <v>1000.2169</v>
      </c>
      <c r="E40"/>
    </row>
    <row r="41" spans="3:5" ht="12.75" customHeight="1">
      <c r="C41" t="s">
        <v>402</v>
      </c>
      <c r="D41" t="s">
        <v>403</v>
      </c>
      <c r="E41"/>
    </row>
    <row r="42" spans="3:5" ht="12.75" customHeight="1">
      <c r="C42" t="s">
        <v>421</v>
      </c>
      <c r="D42" t="s">
        <v>403</v>
      </c>
      <c r="E42"/>
    </row>
    <row r="43" spans="3:5" ht="12.75" customHeight="1">
      <c r="C43" t="s">
        <v>405</v>
      </c>
      <c r="D43" t="s">
        <v>403</v>
      </c>
      <c r="E43"/>
    </row>
    <row r="44" spans="3:5" ht="12.75" customHeight="1">
      <c r="C44" t="s">
        <v>406</v>
      </c>
      <c r="D44" s="153" t="s">
        <v>510</v>
      </c>
      <c r="E44"/>
    </row>
    <row r="45" spans="3:5" ht="12.75" customHeight="1">
      <c r="C45" t="s">
        <v>453</v>
      </c>
      <c r="E45"/>
    </row>
    <row r="46" spans="3:5" ht="12.75" customHeight="1">
      <c r="C46" t="s">
        <v>408</v>
      </c>
      <c r="D46" t="s">
        <v>409</v>
      </c>
      <c r="E46" t="s">
        <v>410</v>
      </c>
    </row>
    <row r="47" spans="3:5" ht="12.75" customHeight="1">
      <c r="C47" t="s">
        <v>488</v>
      </c>
      <c r="D47" s="47" t="s">
        <v>403</v>
      </c>
      <c r="E47" s="47" t="s">
        <v>403</v>
      </c>
    </row>
    <row r="48" spans="3:7" ht="12.75" customHeight="1">
      <c r="C48" s="151" t="s">
        <v>411</v>
      </c>
      <c r="D48" s="151"/>
      <c r="E48" s="151"/>
      <c r="F48" s="151"/>
      <c r="G48" s="151"/>
    </row>
    <row r="49" ht="12.75" customHeight="1">
      <c r="E49"/>
    </row>
    <row r="50" spans="3:5" ht="12.75" customHeight="1">
      <c r="C50" t="s">
        <v>412</v>
      </c>
      <c r="E50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2">
      <selection activeCell="D60" sqref="D60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60.00390625" style="0" customWidth="1"/>
    <col min="4" max="4" width="16.00390625" style="0" bestFit="1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140625" style="28" customWidth="1"/>
  </cols>
  <sheetData>
    <row r="1" spans="1:8" ht="18.75">
      <c r="A1" s="2"/>
      <c r="B1" s="2"/>
      <c r="C1" s="150" t="s">
        <v>111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112</v>
      </c>
      <c r="C9" t="s">
        <v>42</v>
      </c>
      <c r="D9" t="s">
        <v>16</v>
      </c>
      <c r="E9" s="41">
        <v>50000000</v>
      </c>
      <c r="F9" s="15">
        <v>491.639</v>
      </c>
      <c r="G9" s="16">
        <v>0.031</v>
      </c>
      <c r="H9" s="17">
        <v>41736</v>
      </c>
    </row>
    <row r="10" spans="1:11" ht="12.75" customHeight="1">
      <c r="A10">
        <v>2</v>
      </c>
      <c r="B10" t="s">
        <v>113</v>
      </c>
      <c r="C10" t="s">
        <v>39</v>
      </c>
      <c r="D10" t="s">
        <v>21</v>
      </c>
      <c r="E10" s="41">
        <v>36000000</v>
      </c>
      <c r="F10" s="15">
        <v>330.58404</v>
      </c>
      <c r="G10" s="16">
        <v>0.0208</v>
      </c>
      <c r="H10" s="17">
        <v>42006</v>
      </c>
      <c r="J10" s="18" t="s">
        <v>17</v>
      </c>
      <c r="K10" s="45" t="s">
        <v>18</v>
      </c>
    </row>
    <row r="11" spans="1:11" ht="12.75" customHeight="1">
      <c r="A11">
        <v>3</v>
      </c>
      <c r="B11" t="s">
        <v>114</v>
      </c>
      <c r="C11" t="s">
        <v>39</v>
      </c>
      <c r="D11" t="s">
        <v>13</v>
      </c>
      <c r="E11" s="41">
        <v>30000000</v>
      </c>
      <c r="F11" s="15">
        <v>292.7088</v>
      </c>
      <c r="G11" s="16">
        <v>0.0184</v>
      </c>
      <c r="H11" s="17">
        <v>41765</v>
      </c>
      <c r="J11" s="16" t="s">
        <v>21</v>
      </c>
      <c r="K11" s="44">
        <v>0.4359</v>
      </c>
    </row>
    <row r="12" spans="1:11" ht="12.75" customHeight="1">
      <c r="A12">
        <v>4</v>
      </c>
      <c r="B12" t="s">
        <v>116</v>
      </c>
      <c r="C12" t="s">
        <v>30</v>
      </c>
      <c r="D12" t="s">
        <v>16</v>
      </c>
      <c r="E12" s="41">
        <v>11000000</v>
      </c>
      <c r="F12" s="15">
        <v>103.88686</v>
      </c>
      <c r="G12" s="16">
        <v>0.006500000000000001</v>
      </c>
      <c r="H12" s="17">
        <v>41893</v>
      </c>
      <c r="J12" s="16" t="s">
        <v>115</v>
      </c>
      <c r="K12" s="44">
        <v>0.09359999999999999</v>
      </c>
    </row>
    <row r="13" spans="1:11" ht="12.75" customHeight="1">
      <c r="A13">
        <v>5</v>
      </c>
      <c r="B13" t="s">
        <v>119</v>
      </c>
      <c r="C13" t="s">
        <v>117</v>
      </c>
      <c r="D13" t="s">
        <v>16</v>
      </c>
      <c r="E13" s="41">
        <v>5000000</v>
      </c>
      <c r="F13" s="15">
        <v>47.6288</v>
      </c>
      <c r="G13" s="16">
        <v>0.003</v>
      </c>
      <c r="H13" s="17">
        <v>41856</v>
      </c>
      <c r="J13" s="16" t="s">
        <v>118</v>
      </c>
      <c r="K13" s="44">
        <v>0.06309999999999999</v>
      </c>
    </row>
    <row r="14" spans="1:11" ht="12.75" customHeight="1">
      <c r="A14">
        <v>6</v>
      </c>
      <c r="B14" t="s">
        <v>48</v>
      </c>
      <c r="C14" t="s">
        <v>46</v>
      </c>
      <c r="D14" t="s">
        <v>21</v>
      </c>
      <c r="E14" s="41">
        <v>500000</v>
      </c>
      <c r="F14" s="15">
        <v>4.91757</v>
      </c>
      <c r="G14" s="16">
        <v>0.0003</v>
      </c>
      <c r="H14" s="17">
        <v>41732</v>
      </c>
      <c r="J14" s="16" t="s">
        <v>13</v>
      </c>
      <c r="K14" s="44">
        <v>0.0495</v>
      </c>
    </row>
    <row r="15" spans="3:11" ht="12.75" customHeight="1">
      <c r="C15" s="19" t="s">
        <v>59</v>
      </c>
      <c r="D15" s="19"/>
      <c r="E15" s="42"/>
      <c r="F15" s="20">
        <f>SUM(F9:F14)</f>
        <v>1271.3650700000003</v>
      </c>
      <c r="G15" s="21">
        <f>SUM(G9:G14)</f>
        <v>0.08</v>
      </c>
      <c r="H15" s="22"/>
      <c r="I15" s="30"/>
      <c r="J15" s="16" t="s">
        <v>34</v>
      </c>
      <c r="K15" s="44">
        <v>0.043899999999999995</v>
      </c>
    </row>
    <row r="16" spans="6:11" ht="12.75" customHeight="1">
      <c r="F16" s="15"/>
      <c r="G16" s="16"/>
      <c r="H16" s="17"/>
      <c r="J16" s="16" t="s">
        <v>16</v>
      </c>
      <c r="K16" s="44">
        <v>0.0405</v>
      </c>
    </row>
    <row r="17" spans="3:11" ht="12.75" customHeight="1">
      <c r="C17" s="1" t="s">
        <v>60</v>
      </c>
      <c r="F17" s="15"/>
      <c r="G17" s="16"/>
      <c r="H17" s="17"/>
      <c r="J17" s="16" t="s">
        <v>120</v>
      </c>
      <c r="K17" s="44">
        <v>0.0377</v>
      </c>
    </row>
    <row r="18" spans="1:11" ht="12.75" customHeight="1">
      <c r="A18">
        <v>7</v>
      </c>
      <c r="B18" t="s">
        <v>122</v>
      </c>
      <c r="C18" t="s">
        <v>121</v>
      </c>
      <c r="D18" t="s">
        <v>21</v>
      </c>
      <c r="E18" s="41">
        <v>250000000</v>
      </c>
      <c r="F18" s="15">
        <v>2421.64</v>
      </c>
      <c r="G18" s="16">
        <v>0.1525</v>
      </c>
      <c r="H18" s="17">
        <v>41788</v>
      </c>
      <c r="J18" s="16" t="s">
        <v>40</v>
      </c>
      <c r="K18" s="44">
        <v>0.23579999999999998</v>
      </c>
    </row>
    <row r="19" spans="1:10" ht="12.75" customHeight="1">
      <c r="A19">
        <v>8</v>
      </c>
      <c r="B19" t="s">
        <v>124</v>
      </c>
      <c r="C19" t="s">
        <v>123</v>
      </c>
      <c r="D19" t="s">
        <v>21</v>
      </c>
      <c r="E19" s="41">
        <v>250000000</v>
      </c>
      <c r="F19" s="15">
        <v>2340.9525</v>
      </c>
      <c r="G19" s="16">
        <v>0.1474</v>
      </c>
      <c r="H19" s="17">
        <v>41912</v>
      </c>
      <c r="J19" s="16"/>
    </row>
    <row r="20" spans="1:8" ht="12.75" customHeight="1">
      <c r="A20">
        <v>9</v>
      </c>
      <c r="B20" t="s">
        <v>126</v>
      </c>
      <c r="C20" t="s">
        <v>125</v>
      </c>
      <c r="D20" t="s">
        <v>21</v>
      </c>
      <c r="E20" s="41">
        <v>100000000</v>
      </c>
      <c r="F20" s="15">
        <v>935.973</v>
      </c>
      <c r="G20" s="16">
        <v>0.058899999999999994</v>
      </c>
      <c r="H20" s="17">
        <v>41906</v>
      </c>
    </row>
    <row r="21" spans="1:8" ht="12.75" customHeight="1">
      <c r="A21">
        <v>10</v>
      </c>
      <c r="B21" t="s">
        <v>128</v>
      </c>
      <c r="C21" t="s">
        <v>127</v>
      </c>
      <c r="D21" t="s">
        <v>21</v>
      </c>
      <c r="E21" s="41">
        <v>50000000</v>
      </c>
      <c r="F21" s="15">
        <v>499.288</v>
      </c>
      <c r="G21" s="16">
        <v>0.031400000000000004</v>
      </c>
      <c r="H21" s="17">
        <v>41677</v>
      </c>
    </row>
    <row r="22" spans="1:8" ht="12.75" customHeight="1">
      <c r="A22">
        <v>11</v>
      </c>
      <c r="B22" t="s">
        <v>130</v>
      </c>
      <c r="C22" t="s">
        <v>129</v>
      </c>
      <c r="D22" t="s">
        <v>13</v>
      </c>
      <c r="E22" s="41">
        <v>50000000</v>
      </c>
      <c r="F22" s="15">
        <v>493.6255</v>
      </c>
      <c r="G22" s="16">
        <v>0.0311</v>
      </c>
      <c r="H22" s="17">
        <v>41726</v>
      </c>
    </row>
    <row r="23" spans="1:8" ht="12.75" customHeight="1">
      <c r="A23">
        <v>12</v>
      </c>
      <c r="B23" t="s">
        <v>132</v>
      </c>
      <c r="C23" t="s">
        <v>131</v>
      </c>
      <c r="D23" t="s">
        <v>21</v>
      </c>
      <c r="E23" s="41">
        <v>40000000</v>
      </c>
      <c r="F23" s="15">
        <v>390.6012</v>
      </c>
      <c r="G23" s="16">
        <v>0.0246</v>
      </c>
      <c r="H23" s="17">
        <v>41758</v>
      </c>
    </row>
    <row r="24" spans="3:9" ht="12.75" customHeight="1">
      <c r="C24" s="19" t="s">
        <v>59</v>
      </c>
      <c r="D24" s="19"/>
      <c r="E24" s="42"/>
      <c r="F24" s="20">
        <f>SUM(F18:F23)</f>
        <v>7082.080199999999</v>
      </c>
      <c r="G24" s="21">
        <f>SUM(G18:G23)</f>
        <v>0.4459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101</v>
      </c>
      <c r="F26" s="15"/>
      <c r="G26" s="16"/>
      <c r="H26" s="17"/>
    </row>
    <row r="27" spans="3:8" ht="12.75" customHeight="1">
      <c r="C27" s="1" t="s">
        <v>102</v>
      </c>
      <c r="F27" s="15"/>
      <c r="G27" s="16"/>
      <c r="H27" s="17"/>
    </row>
    <row r="28" spans="1:8" ht="12.75" customHeight="1">
      <c r="A28">
        <v>13</v>
      </c>
      <c r="B28" t="s">
        <v>133</v>
      </c>
      <c r="C28" t="s">
        <v>92</v>
      </c>
      <c r="D28" t="s">
        <v>118</v>
      </c>
      <c r="E28" s="41">
        <v>100000000</v>
      </c>
      <c r="F28" s="15">
        <v>1001.422</v>
      </c>
      <c r="G28" s="16">
        <v>0.06309999999999999</v>
      </c>
      <c r="H28" s="17">
        <v>41869</v>
      </c>
    </row>
    <row r="29" spans="1:8" ht="12.75" customHeight="1">
      <c r="A29">
        <v>14</v>
      </c>
      <c r="B29" t="s">
        <v>135</v>
      </c>
      <c r="C29" t="s">
        <v>134</v>
      </c>
      <c r="D29" t="s">
        <v>115</v>
      </c>
      <c r="E29" s="41">
        <v>100000000</v>
      </c>
      <c r="F29" s="15">
        <v>987.64</v>
      </c>
      <c r="G29" s="16">
        <v>0.0622</v>
      </c>
      <c r="H29" s="17">
        <v>42172</v>
      </c>
    </row>
    <row r="30" spans="1:8" ht="12.75" customHeight="1">
      <c r="A30">
        <v>15</v>
      </c>
      <c r="B30" t="s">
        <v>136</v>
      </c>
      <c r="C30" t="s">
        <v>125</v>
      </c>
      <c r="D30" t="s">
        <v>120</v>
      </c>
      <c r="E30" s="41">
        <v>60000000</v>
      </c>
      <c r="F30" s="15">
        <v>598.3818</v>
      </c>
      <c r="G30" s="16">
        <v>0.0377</v>
      </c>
      <c r="H30" s="17">
        <v>41879</v>
      </c>
    </row>
    <row r="31" spans="1:8" ht="12.75" customHeight="1">
      <c r="A31">
        <v>16</v>
      </c>
      <c r="B31" t="s">
        <v>138</v>
      </c>
      <c r="C31" t="s">
        <v>137</v>
      </c>
      <c r="D31" t="s">
        <v>115</v>
      </c>
      <c r="E31" s="41">
        <v>50000000</v>
      </c>
      <c r="F31" s="15">
        <v>499.0625</v>
      </c>
      <c r="G31" s="16">
        <v>0.031400000000000004</v>
      </c>
      <c r="H31" s="17">
        <v>41759</v>
      </c>
    </row>
    <row r="32" spans="1:8" ht="12.75" customHeight="1">
      <c r="A32">
        <v>17</v>
      </c>
      <c r="B32" t="s">
        <v>140</v>
      </c>
      <c r="C32" t="s">
        <v>139</v>
      </c>
      <c r="D32" t="s">
        <v>34</v>
      </c>
      <c r="E32" s="41">
        <v>50000000</v>
      </c>
      <c r="F32" s="15">
        <v>498.897</v>
      </c>
      <c r="G32" s="16">
        <v>0.031400000000000004</v>
      </c>
      <c r="H32" s="17">
        <v>41776</v>
      </c>
    </row>
    <row r="33" spans="1:8" ht="12.75" customHeight="1">
      <c r="A33">
        <v>18</v>
      </c>
      <c r="B33" t="s">
        <v>141</v>
      </c>
      <c r="C33" t="s">
        <v>67</v>
      </c>
      <c r="D33" t="s">
        <v>34</v>
      </c>
      <c r="E33" s="41">
        <v>20000000</v>
      </c>
      <c r="F33" s="15">
        <v>199.1556</v>
      </c>
      <c r="G33" s="16">
        <v>0.0125</v>
      </c>
      <c r="H33" s="17">
        <v>41857</v>
      </c>
    </row>
    <row r="34" spans="3:9" ht="12.75" customHeight="1">
      <c r="C34" s="19" t="s">
        <v>59</v>
      </c>
      <c r="D34" s="19"/>
      <c r="E34" s="42"/>
      <c r="F34" s="20">
        <f>SUM(F28:F33)</f>
        <v>3784.5589</v>
      </c>
      <c r="G34" s="21">
        <f>SUM(G28:G33)</f>
        <v>0.2383</v>
      </c>
      <c r="H34" s="22"/>
      <c r="I34" s="30"/>
    </row>
    <row r="35" spans="6:8" ht="12.75" customHeight="1">
      <c r="F35" s="15"/>
      <c r="G35" s="16"/>
      <c r="H35" s="17"/>
    </row>
    <row r="36" spans="3:8" ht="12.75" customHeight="1">
      <c r="C36" s="1" t="s">
        <v>107</v>
      </c>
      <c r="F36" s="15">
        <v>3397.637795</v>
      </c>
      <c r="G36" s="16">
        <v>0.214</v>
      </c>
      <c r="H36" s="17"/>
    </row>
    <row r="37" spans="3:9" ht="12.75" customHeight="1">
      <c r="C37" s="19" t="s">
        <v>59</v>
      </c>
      <c r="D37" s="19"/>
      <c r="E37" s="42"/>
      <c r="F37" s="20">
        <f>SUM(F36:F36)</f>
        <v>3397.637795</v>
      </c>
      <c r="G37" s="21">
        <f>SUM(G36:G36)</f>
        <v>0.214</v>
      </c>
      <c r="H37" s="22"/>
      <c r="I37" s="30"/>
    </row>
    <row r="38" spans="6:8" ht="12.75" customHeight="1">
      <c r="F38" s="15"/>
      <c r="G38" s="16"/>
      <c r="H38" s="17"/>
    </row>
    <row r="39" spans="3:8" ht="12.75" customHeight="1">
      <c r="C39" s="1" t="s">
        <v>108</v>
      </c>
      <c r="F39" s="15"/>
      <c r="G39" s="16"/>
      <c r="H39" s="17"/>
    </row>
    <row r="40" spans="3:8" ht="12.75" customHeight="1">
      <c r="C40" s="1" t="s">
        <v>109</v>
      </c>
      <c r="F40" s="15">
        <v>343.275117</v>
      </c>
      <c r="G40" s="16">
        <v>0.0218</v>
      </c>
      <c r="H40" s="17"/>
    </row>
    <row r="41" spans="3:9" ht="12.75" customHeight="1">
      <c r="C41" s="19" t="s">
        <v>59</v>
      </c>
      <c r="D41" s="19"/>
      <c r="E41" s="42"/>
      <c r="F41" s="20">
        <f>SUM(F40:F40)</f>
        <v>343.275117</v>
      </c>
      <c r="G41" s="21">
        <f>SUM(G40:G40)</f>
        <v>0.0218</v>
      </c>
      <c r="H41" s="22"/>
      <c r="I41" s="30"/>
    </row>
    <row r="42" spans="3:9" ht="12.75" customHeight="1">
      <c r="C42" s="23" t="s">
        <v>110</v>
      </c>
      <c r="D42" s="23"/>
      <c r="E42" s="43"/>
      <c r="F42" s="24">
        <f>SUM(F15,F24,F34,F37,F41)</f>
        <v>15878.917082</v>
      </c>
      <c r="G42" s="25">
        <f>SUM(G15,G24,G34,G37,G41)</f>
        <v>1</v>
      </c>
      <c r="H42" s="26"/>
      <c r="I42" s="31"/>
    </row>
    <row r="43" ht="12.75" customHeight="1"/>
    <row r="44" ht="12.75" customHeight="1">
      <c r="C44" s="1" t="s">
        <v>386</v>
      </c>
    </row>
    <row r="45" ht="12.75" customHeight="1">
      <c r="C45" s="1" t="s">
        <v>387</v>
      </c>
    </row>
    <row r="46" ht="12.75" customHeight="1">
      <c r="C46" s="1"/>
    </row>
    <row r="47" ht="12.75" customHeight="1"/>
    <row r="48" spans="3:12" ht="12.75" customHeight="1">
      <c r="C48" s="65" t="s">
        <v>389</v>
      </c>
      <c r="L48"/>
    </row>
    <row r="49" spans="3:12" ht="12.75" customHeight="1">
      <c r="C49" s="65" t="s">
        <v>390</v>
      </c>
      <c r="L49"/>
    </row>
    <row r="50" spans="3:12" ht="12.75" customHeight="1">
      <c r="C50" s="56" t="s">
        <v>490</v>
      </c>
      <c r="L50"/>
    </row>
    <row r="51" spans="3:12" ht="12.75" customHeight="1">
      <c r="C51" s="57" t="s">
        <v>391</v>
      </c>
      <c r="D51" s="136">
        <v>1330.5645</v>
      </c>
      <c r="F51" s="136"/>
      <c r="G51" s="136"/>
      <c r="L51"/>
    </row>
    <row r="52" spans="3:12" ht="12.75" customHeight="1">
      <c r="C52" s="57" t="s">
        <v>413</v>
      </c>
      <c r="D52" s="136">
        <v>1001.5</v>
      </c>
      <c r="F52" s="136"/>
      <c r="G52" s="136"/>
      <c r="L52"/>
    </row>
    <row r="53" spans="3:12" ht="12.75" customHeight="1">
      <c r="C53" s="57" t="s">
        <v>414</v>
      </c>
      <c r="D53" s="136">
        <v>1000</v>
      </c>
      <c r="F53" s="136"/>
      <c r="G53" s="136"/>
      <c r="L53"/>
    </row>
    <row r="54" spans="3:12" ht="12.75" customHeight="1">
      <c r="C54" s="57" t="s">
        <v>415</v>
      </c>
      <c r="D54" s="136">
        <v>1002.5225</v>
      </c>
      <c r="F54" s="136"/>
      <c r="G54" s="136"/>
      <c r="L54"/>
    </row>
    <row r="55" spans="3:12" ht="12.75" customHeight="1">
      <c r="C55" s="57" t="s">
        <v>416</v>
      </c>
      <c r="D55" s="136">
        <v>1001.0699</v>
      </c>
      <c r="F55" s="136"/>
      <c r="G55" s="136"/>
      <c r="L55"/>
    </row>
    <row r="56" spans="3:12" ht="12.75" customHeight="1">
      <c r="C56" s="57" t="s">
        <v>417</v>
      </c>
      <c r="D56" s="136">
        <v>1330.4715</v>
      </c>
      <c r="F56" s="136"/>
      <c r="G56" s="136"/>
      <c r="L56"/>
    </row>
    <row r="57" spans="3:12" ht="12.75" customHeight="1">
      <c r="C57" s="57" t="s">
        <v>397</v>
      </c>
      <c r="D57" s="136">
        <v>1334.7</v>
      </c>
      <c r="F57" s="136"/>
      <c r="G57" s="136"/>
      <c r="L57"/>
    </row>
    <row r="58" spans="3:12" ht="12.75" customHeight="1">
      <c r="C58" s="57" t="s">
        <v>418</v>
      </c>
      <c r="D58" s="136">
        <v>1002.4</v>
      </c>
      <c r="F58" s="136"/>
      <c r="G58" s="136"/>
      <c r="L58"/>
    </row>
    <row r="59" spans="3:12" ht="12.75" customHeight="1">
      <c r="C59" s="57" t="s">
        <v>419</v>
      </c>
      <c r="D59" s="136">
        <v>1002.3591</v>
      </c>
      <c r="F59" s="136"/>
      <c r="G59" s="136"/>
      <c r="L59"/>
    </row>
    <row r="60" spans="3:12" ht="12.75" customHeight="1">
      <c r="C60" s="57" t="s">
        <v>400</v>
      </c>
      <c r="D60" s="139" t="s">
        <v>403</v>
      </c>
      <c r="F60" s="139"/>
      <c r="G60" s="136"/>
      <c r="L60"/>
    </row>
    <row r="61" spans="3:12" ht="12.75" customHeight="1">
      <c r="C61" s="57" t="s">
        <v>420</v>
      </c>
      <c r="D61">
        <v>1334.5493</v>
      </c>
      <c r="G61" s="136"/>
      <c r="L61"/>
    </row>
    <row r="62" spans="3:12" ht="12.75" customHeight="1">
      <c r="C62" s="57" t="s">
        <v>491</v>
      </c>
      <c r="L62"/>
    </row>
    <row r="63" spans="3:12" ht="12.75" customHeight="1">
      <c r="C63" s="57" t="s">
        <v>391</v>
      </c>
      <c r="D63">
        <v>1340.2692</v>
      </c>
      <c r="L63"/>
    </row>
    <row r="64" spans="3:12" ht="12.75" customHeight="1">
      <c r="C64" s="57" t="s">
        <v>413</v>
      </c>
      <c r="D64" s="136">
        <v>1001.5</v>
      </c>
      <c r="L64"/>
    </row>
    <row r="65" spans="3:12" ht="12.75" customHeight="1">
      <c r="C65" s="57" t="s">
        <v>414</v>
      </c>
      <c r="D65">
        <v>1000.5206</v>
      </c>
      <c r="L65"/>
    </row>
    <row r="66" spans="3:12" ht="12.75" customHeight="1">
      <c r="C66" s="57" t="s">
        <v>415</v>
      </c>
      <c r="D66">
        <v>1002.7444</v>
      </c>
      <c r="L66"/>
    </row>
    <row r="67" spans="3:12" ht="12.75" customHeight="1">
      <c r="C67" s="57" t="s">
        <v>416</v>
      </c>
      <c r="D67">
        <v>1000.5209</v>
      </c>
      <c r="L67"/>
    </row>
    <row r="68" spans="3:12" ht="12.75" customHeight="1">
      <c r="C68" s="57" t="s">
        <v>417</v>
      </c>
      <c r="D68">
        <v>1340.1831</v>
      </c>
      <c r="L68"/>
    </row>
    <row r="69" spans="3:12" ht="12.75" customHeight="1">
      <c r="C69" s="57" t="s">
        <v>397</v>
      </c>
      <c r="D69">
        <v>1344.7802</v>
      </c>
      <c r="L69"/>
    </row>
    <row r="70" spans="3:12" ht="12.75" customHeight="1">
      <c r="C70" s="57" t="s">
        <v>418</v>
      </c>
      <c r="D70" s="136">
        <v>1002.4</v>
      </c>
      <c r="L70"/>
    </row>
    <row r="71" spans="3:12" ht="12.75" customHeight="1">
      <c r="C71" s="57" t="s">
        <v>419</v>
      </c>
      <c r="D71">
        <v>1002.6107</v>
      </c>
      <c r="L71"/>
    </row>
    <row r="72" spans="3:12" ht="12.75">
      <c r="C72" s="57" t="s">
        <v>400</v>
      </c>
      <c r="D72" s="139" t="s">
        <v>403</v>
      </c>
      <c r="L72"/>
    </row>
    <row r="73" spans="3:12" ht="12.75">
      <c r="C73" s="57" t="s">
        <v>420</v>
      </c>
      <c r="D73">
        <v>1344.6071</v>
      </c>
      <c r="L73"/>
    </row>
    <row r="74" spans="3:12" ht="12.75">
      <c r="C74" s="65" t="s">
        <v>402</v>
      </c>
      <c r="D74" s="60" t="s">
        <v>403</v>
      </c>
      <c r="L74"/>
    </row>
    <row r="75" spans="3:12" ht="12.75">
      <c r="C75" s="66" t="s">
        <v>421</v>
      </c>
      <c r="D75" s="60" t="s">
        <v>403</v>
      </c>
      <c r="L75"/>
    </row>
    <row r="76" spans="3:12" ht="12.75">
      <c r="C76" s="67" t="s">
        <v>405</v>
      </c>
      <c r="D76" s="60" t="s">
        <v>403</v>
      </c>
      <c r="L76"/>
    </row>
    <row r="77" spans="3:12" ht="12.75">
      <c r="C77" s="65" t="s">
        <v>406</v>
      </c>
      <c r="D77" s="60" t="s">
        <v>499</v>
      </c>
      <c r="L77"/>
    </row>
    <row r="78" spans="3:12" ht="12.75">
      <c r="C78" s="65" t="s">
        <v>407</v>
      </c>
      <c r="L78"/>
    </row>
    <row r="79" spans="3:12" ht="12.75">
      <c r="C79" s="68" t="s">
        <v>408</v>
      </c>
      <c r="D79" s="62" t="s">
        <v>409</v>
      </c>
      <c r="E79" s="62" t="s">
        <v>410</v>
      </c>
      <c r="L79"/>
    </row>
    <row r="80" spans="3:12" ht="12.75">
      <c r="C80" s="57" t="s">
        <v>413</v>
      </c>
      <c r="D80" s="148">
        <v>5.712725000000001</v>
      </c>
      <c r="E80" s="149">
        <v>5.471195000000001</v>
      </c>
      <c r="L80"/>
    </row>
    <row r="81" spans="3:12" ht="12.75">
      <c r="C81" s="57" t="s">
        <v>414</v>
      </c>
      <c r="D81" s="148">
        <v>5.261328</v>
      </c>
      <c r="E81" s="149">
        <v>5.038882999999999</v>
      </c>
      <c r="L81"/>
    </row>
    <row r="82" spans="3:12" ht="12.75">
      <c r="C82" s="57" t="s">
        <v>415</v>
      </c>
      <c r="D82" s="148">
        <v>5.511665</v>
      </c>
      <c r="E82" s="149">
        <v>5.2786360000000005</v>
      </c>
      <c r="L82"/>
    </row>
    <row r="83" spans="3:12" ht="12.75">
      <c r="C83" s="57" t="s">
        <v>416</v>
      </c>
      <c r="D83" s="148">
        <v>6.113995</v>
      </c>
      <c r="E83" s="149">
        <v>5.8555</v>
      </c>
      <c r="L83"/>
    </row>
    <row r="84" spans="3:12" ht="12.75">
      <c r="C84" s="57" t="s">
        <v>418</v>
      </c>
      <c r="D84" s="148">
        <v>5.8666469999999995</v>
      </c>
      <c r="E84" s="148">
        <v>5.618607</v>
      </c>
      <c r="L84"/>
    </row>
    <row r="85" spans="3:12" ht="12.75">
      <c r="C85" s="57" t="s">
        <v>419</v>
      </c>
      <c r="D85" s="148">
        <v>5.673291</v>
      </c>
      <c r="E85" s="149">
        <v>5.433429</v>
      </c>
      <c r="L85"/>
    </row>
    <row r="86" spans="3:12" ht="12.75">
      <c r="C86" s="57" t="s">
        <v>400</v>
      </c>
      <c r="D86" s="139" t="s">
        <v>403</v>
      </c>
      <c r="E86" s="139" t="s">
        <v>403</v>
      </c>
      <c r="L86"/>
    </row>
    <row r="87" spans="3:12" ht="12.75">
      <c r="C87" s="69" t="s">
        <v>411</v>
      </c>
      <c r="L87"/>
    </row>
    <row r="88" spans="3:12" ht="12.75">
      <c r="C88" s="70" t="s">
        <v>412</v>
      </c>
      <c r="L88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64">
      <selection activeCell="D97" sqref="D97"/>
    </sheetView>
  </sheetViews>
  <sheetFormatPr defaultColWidth="9.140625" defaultRowHeight="12.75"/>
  <cols>
    <col min="1" max="1" width="7.57421875" style="0" customWidth="1"/>
    <col min="2" max="2" width="13.8515625" style="0" customWidth="1"/>
    <col min="3" max="3" width="58.57421875" style="0" customWidth="1"/>
    <col min="4" max="4" width="34.57421875" style="0" customWidth="1"/>
    <col min="5" max="5" width="25.140625" style="41" customWidth="1"/>
    <col min="6" max="6" width="26.71093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4" customWidth="1"/>
    <col min="12" max="12" width="14.7109375" style="28" customWidth="1"/>
  </cols>
  <sheetData>
    <row r="1" spans="1:8" ht="18.75">
      <c r="A1" s="2"/>
      <c r="B1" s="2"/>
      <c r="C1" s="150" t="s">
        <v>142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143</v>
      </c>
      <c r="F7" s="15"/>
      <c r="G7" s="16"/>
      <c r="H7" s="17"/>
    </row>
    <row r="8" spans="3:8" ht="12.75" customHeight="1">
      <c r="C8" s="1" t="s">
        <v>102</v>
      </c>
      <c r="F8" s="15"/>
      <c r="G8" s="16"/>
      <c r="H8" s="17"/>
    </row>
    <row r="9" spans="1:8" ht="12.75" customHeight="1">
      <c r="A9">
        <v>1</v>
      </c>
      <c r="B9" t="s">
        <v>146</v>
      </c>
      <c r="C9" t="s">
        <v>144</v>
      </c>
      <c r="D9" t="s">
        <v>145</v>
      </c>
      <c r="E9" s="41">
        <v>132000</v>
      </c>
      <c r="F9" s="15">
        <v>429.132</v>
      </c>
      <c r="G9" s="16">
        <v>0.0967</v>
      </c>
      <c r="H9" s="17"/>
    </row>
    <row r="10" spans="1:11" ht="12.75" customHeight="1">
      <c r="A10">
        <v>2</v>
      </c>
      <c r="B10" t="s">
        <v>149</v>
      </c>
      <c r="C10" t="s">
        <v>147</v>
      </c>
      <c r="D10" t="s">
        <v>148</v>
      </c>
      <c r="E10" s="41">
        <v>11130</v>
      </c>
      <c r="F10" s="15">
        <v>411.93243</v>
      </c>
      <c r="G10" s="16">
        <v>0.0928</v>
      </c>
      <c r="H10" s="17"/>
      <c r="J10" s="18" t="s">
        <v>17</v>
      </c>
      <c r="K10" s="45" t="s">
        <v>18</v>
      </c>
    </row>
    <row r="11" spans="1:11" ht="12.75" customHeight="1">
      <c r="A11">
        <v>3</v>
      </c>
      <c r="B11" t="s">
        <v>152</v>
      </c>
      <c r="C11" t="s">
        <v>150</v>
      </c>
      <c r="D11" t="s">
        <v>151</v>
      </c>
      <c r="E11" s="41">
        <v>42400</v>
      </c>
      <c r="F11" s="15">
        <v>352.4076</v>
      </c>
      <c r="G11" s="16">
        <v>0.0794</v>
      </c>
      <c r="H11" s="17"/>
      <c r="J11" s="16" t="s">
        <v>148</v>
      </c>
      <c r="K11" s="44">
        <v>0.2208</v>
      </c>
    </row>
    <row r="12" spans="1:11" ht="12.75" customHeight="1">
      <c r="A12">
        <v>4</v>
      </c>
      <c r="B12" t="s">
        <v>155</v>
      </c>
      <c r="C12" t="s">
        <v>153</v>
      </c>
      <c r="D12" t="s">
        <v>154</v>
      </c>
      <c r="E12" s="41">
        <v>32500</v>
      </c>
      <c r="F12" s="15">
        <v>321.0025</v>
      </c>
      <c r="G12" s="16">
        <v>0.0723</v>
      </c>
      <c r="H12" s="17"/>
      <c r="J12" s="16" t="s">
        <v>154</v>
      </c>
      <c r="K12" s="44">
        <v>0.1551</v>
      </c>
    </row>
    <row r="13" spans="1:11" ht="12.75" customHeight="1">
      <c r="A13">
        <v>5</v>
      </c>
      <c r="B13" t="s">
        <v>158</v>
      </c>
      <c r="C13" t="s">
        <v>156</v>
      </c>
      <c r="D13" t="s">
        <v>148</v>
      </c>
      <c r="E13" s="41">
        <v>12000</v>
      </c>
      <c r="F13" s="15">
        <v>268.926</v>
      </c>
      <c r="G13" s="16">
        <v>0.060599999999999994</v>
      </c>
      <c r="H13" s="17"/>
      <c r="J13" s="16" t="s">
        <v>157</v>
      </c>
      <c r="K13" s="44">
        <v>0.11939999999999999</v>
      </c>
    </row>
    <row r="14" spans="1:11" ht="12.75" customHeight="1">
      <c r="A14">
        <v>6</v>
      </c>
      <c r="B14" t="s">
        <v>161</v>
      </c>
      <c r="C14" t="s">
        <v>159</v>
      </c>
      <c r="D14" t="s">
        <v>160</v>
      </c>
      <c r="E14" s="41">
        <v>26000</v>
      </c>
      <c r="F14" s="15">
        <v>256.334</v>
      </c>
      <c r="G14" s="16">
        <v>0.057800000000000004</v>
      </c>
      <c r="H14" s="17"/>
      <c r="J14" s="16" t="s">
        <v>145</v>
      </c>
      <c r="K14" s="44">
        <v>0.11259999999999999</v>
      </c>
    </row>
    <row r="15" spans="1:11" ht="12.75" customHeight="1">
      <c r="A15">
        <v>7</v>
      </c>
      <c r="B15" t="s">
        <v>163</v>
      </c>
      <c r="C15" t="s">
        <v>162</v>
      </c>
      <c r="D15" t="s">
        <v>154</v>
      </c>
      <c r="E15" s="41">
        <v>39500</v>
      </c>
      <c r="F15" s="15">
        <v>248.2575</v>
      </c>
      <c r="G15" s="16">
        <v>0.0559</v>
      </c>
      <c r="H15" s="17"/>
      <c r="J15" s="16" t="s">
        <v>151</v>
      </c>
      <c r="K15" s="44">
        <v>0.0794</v>
      </c>
    </row>
    <row r="16" spans="1:11" ht="12.75" customHeight="1">
      <c r="A16">
        <v>8</v>
      </c>
      <c r="B16" t="s">
        <v>165</v>
      </c>
      <c r="C16" t="s">
        <v>67</v>
      </c>
      <c r="D16" t="s">
        <v>164</v>
      </c>
      <c r="E16" s="41">
        <v>27000</v>
      </c>
      <c r="F16" s="15">
        <v>218.2815</v>
      </c>
      <c r="G16" s="16">
        <v>0.0492</v>
      </c>
      <c r="H16" s="17"/>
      <c r="J16" s="16" t="s">
        <v>164</v>
      </c>
      <c r="K16" s="44">
        <v>0.0709</v>
      </c>
    </row>
    <row r="17" spans="1:11" ht="12.75" customHeight="1">
      <c r="A17">
        <v>9</v>
      </c>
      <c r="B17" t="s">
        <v>167</v>
      </c>
      <c r="C17" t="s">
        <v>166</v>
      </c>
      <c r="D17" t="s">
        <v>148</v>
      </c>
      <c r="E17" s="41">
        <v>10500</v>
      </c>
      <c r="F17" s="15">
        <v>153.531</v>
      </c>
      <c r="G17" s="16">
        <v>0.0346</v>
      </c>
      <c r="H17" s="17"/>
      <c r="J17" s="16" t="s">
        <v>160</v>
      </c>
      <c r="K17" s="44">
        <v>0.057800000000000004</v>
      </c>
    </row>
    <row r="18" spans="1:11" ht="12.75" customHeight="1">
      <c r="A18">
        <v>10</v>
      </c>
      <c r="B18" t="s">
        <v>170</v>
      </c>
      <c r="C18" t="s">
        <v>168</v>
      </c>
      <c r="D18" t="s">
        <v>157</v>
      </c>
      <c r="E18" s="41">
        <v>24000</v>
      </c>
      <c r="F18" s="15">
        <v>141.288</v>
      </c>
      <c r="G18" s="16">
        <v>0.0318</v>
      </c>
      <c r="H18" s="17"/>
      <c r="J18" s="16" t="s">
        <v>169</v>
      </c>
      <c r="K18" s="44">
        <v>0.0484</v>
      </c>
    </row>
    <row r="19" spans="1:11" ht="12.75" customHeight="1">
      <c r="A19">
        <v>11</v>
      </c>
      <c r="B19" t="s">
        <v>173</v>
      </c>
      <c r="C19" t="s">
        <v>171</v>
      </c>
      <c r="D19" t="s">
        <v>169</v>
      </c>
      <c r="E19" s="41">
        <v>42750</v>
      </c>
      <c r="F19" s="15">
        <v>134.6625</v>
      </c>
      <c r="G19" s="16">
        <v>0.030299999999999997</v>
      </c>
      <c r="H19" s="17"/>
      <c r="J19" s="16" t="s">
        <v>172</v>
      </c>
      <c r="K19" s="44">
        <v>0.0138</v>
      </c>
    </row>
    <row r="20" spans="1:11" ht="12.75" customHeight="1">
      <c r="A20">
        <v>12</v>
      </c>
      <c r="B20" t="s">
        <v>176</v>
      </c>
      <c r="C20" t="s">
        <v>174</v>
      </c>
      <c r="D20" t="s">
        <v>157</v>
      </c>
      <c r="E20" s="41">
        <v>24500</v>
      </c>
      <c r="F20" s="15">
        <v>100.597</v>
      </c>
      <c r="G20" s="16">
        <v>0.0227</v>
      </c>
      <c r="H20" s="17"/>
      <c r="J20" s="16" t="s">
        <v>175</v>
      </c>
      <c r="K20" s="44">
        <v>0.0101</v>
      </c>
    </row>
    <row r="21" spans="1:11" ht="12.75" customHeight="1">
      <c r="A21">
        <v>13</v>
      </c>
      <c r="B21" t="s">
        <v>179</v>
      </c>
      <c r="C21" t="s">
        <v>177</v>
      </c>
      <c r="D21" t="s">
        <v>148</v>
      </c>
      <c r="E21" s="41">
        <v>16000</v>
      </c>
      <c r="F21" s="15">
        <v>92.008</v>
      </c>
      <c r="G21" s="16">
        <v>0.0207</v>
      </c>
      <c r="H21" s="17"/>
      <c r="J21" s="16" t="s">
        <v>178</v>
      </c>
      <c r="K21" s="44">
        <v>0.0089</v>
      </c>
    </row>
    <row r="22" spans="1:11" ht="12.75" customHeight="1">
      <c r="A22">
        <v>14</v>
      </c>
      <c r="B22" t="s">
        <v>182</v>
      </c>
      <c r="C22" t="s">
        <v>180</v>
      </c>
      <c r="D22" t="s">
        <v>157</v>
      </c>
      <c r="E22" s="41">
        <v>9750</v>
      </c>
      <c r="F22" s="15">
        <v>85.98525</v>
      </c>
      <c r="G22" s="16">
        <v>0.0194</v>
      </c>
      <c r="H22" s="17"/>
      <c r="J22" s="16" t="s">
        <v>181</v>
      </c>
      <c r="K22" s="44">
        <v>0.008100000000000001</v>
      </c>
    </row>
    <row r="23" spans="1:11" ht="12.75" customHeight="1">
      <c r="A23">
        <v>15</v>
      </c>
      <c r="B23" t="s">
        <v>185</v>
      </c>
      <c r="C23" t="s">
        <v>183</v>
      </c>
      <c r="D23" t="s">
        <v>157</v>
      </c>
      <c r="E23" s="41">
        <v>3000</v>
      </c>
      <c r="F23" s="15">
        <v>78.2865</v>
      </c>
      <c r="G23" s="16">
        <v>0.0176</v>
      </c>
      <c r="H23" s="17"/>
      <c r="J23" s="16" t="s">
        <v>184</v>
      </c>
      <c r="K23" s="44">
        <v>0.0058</v>
      </c>
    </row>
    <row r="24" spans="1:11" ht="12.75" customHeight="1">
      <c r="A24">
        <v>16</v>
      </c>
      <c r="B24" t="s">
        <v>188</v>
      </c>
      <c r="C24" t="s">
        <v>186</v>
      </c>
      <c r="D24" t="s">
        <v>145</v>
      </c>
      <c r="E24" s="41">
        <v>2850</v>
      </c>
      <c r="F24" s="15">
        <v>70.490475</v>
      </c>
      <c r="G24" s="16">
        <v>0.0159</v>
      </c>
      <c r="H24" s="17"/>
      <c r="J24" s="16" t="s">
        <v>187</v>
      </c>
      <c r="K24" s="44">
        <v>0.005699999999999999</v>
      </c>
    </row>
    <row r="25" spans="1:11" ht="12.75" customHeight="1">
      <c r="A25">
        <v>17</v>
      </c>
      <c r="B25" t="s">
        <v>190</v>
      </c>
      <c r="C25" t="s">
        <v>189</v>
      </c>
      <c r="D25" t="s">
        <v>172</v>
      </c>
      <c r="E25" s="41">
        <v>17500</v>
      </c>
      <c r="F25" s="15">
        <v>61.17125</v>
      </c>
      <c r="G25" s="16">
        <v>0.0138</v>
      </c>
      <c r="H25" s="17"/>
      <c r="J25" s="16" t="s">
        <v>120</v>
      </c>
      <c r="K25" s="44">
        <v>0.0002</v>
      </c>
    </row>
    <row r="26" spans="1:11" ht="12.75" customHeight="1">
      <c r="A26">
        <v>18</v>
      </c>
      <c r="B26" t="s">
        <v>192</v>
      </c>
      <c r="C26" t="s">
        <v>191</v>
      </c>
      <c r="D26" t="s">
        <v>164</v>
      </c>
      <c r="E26" s="41">
        <v>65500</v>
      </c>
      <c r="F26" s="15">
        <v>61.046</v>
      </c>
      <c r="G26" s="16">
        <v>0.0138</v>
      </c>
      <c r="H26" s="17"/>
      <c r="J26" s="16" t="s">
        <v>40</v>
      </c>
      <c r="K26" s="44">
        <v>0.083</v>
      </c>
    </row>
    <row r="27" spans="1:10" ht="12.75" customHeight="1">
      <c r="A27">
        <v>19</v>
      </c>
      <c r="B27" t="s">
        <v>194</v>
      </c>
      <c r="C27" t="s">
        <v>193</v>
      </c>
      <c r="D27" t="s">
        <v>148</v>
      </c>
      <c r="E27" s="41">
        <v>3000</v>
      </c>
      <c r="F27" s="15">
        <v>53.6085</v>
      </c>
      <c r="G27" s="16">
        <v>0.0121</v>
      </c>
      <c r="H27" s="17"/>
      <c r="J27" s="16"/>
    </row>
    <row r="28" spans="1:8" ht="12.75" customHeight="1">
      <c r="A28">
        <v>20</v>
      </c>
      <c r="B28" t="s">
        <v>196</v>
      </c>
      <c r="C28" t="s">
        <v>195</v>
      </c>
      <c r="D28" t="s">
        <v>154</v>
      </c>
      <c r="E28" s="41">
        <v>3400</v>
      </c>
      <c r="F28" s="15">
        <v>51.8109</v>
      </c>
      <c r="G28" s="16">
        <v>0.011699999999999999</v>
      </c>
      <c r="H28" s="17"/>
    </row>
    <row r="29" spans="1:8" ht="12.75" customHeight="1">
      <c r="A29">
        <v>21</v>
      </c>
      <c r="B29" t="s">
        <v>198</v>
      </c>
      <c r="C29" t="s">
        <v>197</v>
      </c>
      <c r="D29" t="s">
        <v>157</v>
      </c>
      <c r="E29" s="41">
        <v>6000</v>
      </c>
      <c r="F29" s="15">
        <v>49.743</v>
      </c>
      <c r="G29" s="16">
        <v>0.011200000000000002</v>
      </c>
      <c r="H29" s="17"/>
    </row>
    <row r="30" spans="1:8" ht="12.75" customHeight="1">
      <c r="A30">
        <v>22</v>
      </c>
      <c r="B30" t="s">
        <v>200</v>
      </c>
      <c r="C30" t="s">
        <v>199</v>
      </c>
      <c r="D30" t="s">
        <v>157</v>
      </c>
      <c r="E30" s="41">
        <v>8500</v>
      </c>
      <c r="F30" s="15">
        <v>47.53625</v>
      </c>
      <c r="G30" s="16">
        <v>0.010700000000000001</v>
      </c>
      <c r="H30" s="17"/>
    </row>
    <row r="31" spans="1:8" ht="12.75" customHeight="1">
      <c r="A31">
        <v>23</v>
      </c>
      <c r="B31" t="s">
        <v>202</v>
      </c>
      <c r="C31" t="s">
        <v>201</v>
      </c>
      <c r="D31" t="s">
        <v>175</v>
      </c>
      <c r="E31" s="41">
        <v>2616</v>
      </c>
      <c r="F31" s="15">
        <v>44.751912</v>
      </c>
      <c r="G31" s="16">
        <v>0.0101</v>
      </c>
      <c r="H31" s="17"/>
    </row>
    <row r="32" spans="1:8" ht="12.75" customHeight="1">
      <c r="A32">
        <v>24</v>
      </c>
      <c r="B32" t="s">
        <v>203</v>
      </c>
      <c r="C32" t="s">
        <v>117</v>
      </c>
      <c r="D32" t="s">
        <v>154</v>
      </c>
      <c r="E32" s="41">
        <v>10500</v>
      </c>
      <c r="F32" s="15">
        <v>40.299</v>
      </c>
      <c r="G32" s="16">
        <v>0.0091</v>
      </c>
      <c r="H32" s="17"/>
    </row>
    <row r="33" spans="1:8" ht="12.75" customHeight="1">
      <c r="A33">
        <v>25</v>
      </c>
      <c r="B33" t="s">
        <v>205</v>
      </c>
      <c r="C33" t="s">
        <v>204</v>
      </c>
      <c r="D33" t="s">
        <v>169</v>
      </c>
      <c r="E33" s="41">
        <v>28000</v>
      </c>
      <c r="F33" s="15">
        <v>40.18</v>
      </c>
      <c r="G33" s="16">
        <v>0.0091</v>
      </c>
      <c r="H33" s="17"/>
    </row>
    <row r="34" spans="1:8" ht="12.75" customHeight="1">
      <c r="A34">
        <v>26</v>
      </c>
      <c r="B34" t="s">
        <v>207</v>
      </c>
      <c r="C34" t="s">
        <v>206</v>
      </c>
      <c r="D34" t="s">
        <v>169</v>
      </c>
      <c r="E34" s="41">
        <v>14500</v>
      </c>
      <c r="F34" s="15">
        <v>40.02</v>
      </c>
      <c r="G34" s="16">
        <v>0.009000000000000001</v>
      </c>
      <c r="H34" s="17"/>
    </row>
    <row r="35" spans="1:8" ht="12.75" customHeight="1">
      <c r="A35">
        <v>27</v>
      </c>
      <c r="B35" t="s">
        <v>209</v>
      </c>
      <c r="C35" t="s">
        <v>208</v>
      </c>
      <c r="D35" t="s">
        <v>178</v>
      </c>
      <c r="E35" s="41">
        <v>16000</v>
      </c>
      <c r="F35" s="15">
        <v>39.592</v>
      </c>
      <c r="G35" s="16">
        <v>0.0089</v>
      </c>
      <c r="H35" s="17"/>
    </row>
    <row r="36" spans="1:8" ht="12.75" customHeight="1">
      <c r="A36">
        <v>28</v>
      </c>
      <c r="B36" t="s">
        <v>211</v>
      </c>
      <c r="C36" t="s">
        <v>210</v>
      </c>
      <c r="D36" t="s">
        <v>181</v>
      </c>
      <c r="E36" s="41">
        <v>13000</v>
      </c>
      <c r="F36" s="15">
        <v>35.8215</v>
      </c>
      <c r="G36" s="16">
        <v>0.008100000000000001</v>
      </c>
      <c r="H36" s="17"/>
    </row>
    <row r="37" spans="1:8" ht="12.75" customHeight="1">
      <c r="A37">
        <v>29</v>
      </c>
      <c r="B37" t="s">
        <v>213</v>
      </c>
      <c r="C37" t="s">
        <v>212</v>
      </c>
      <c r="D37" t="s">
        <v>164</v>
      </c>
      <c r="E37" s="41">
        <v>7000</v>
      </c>
      <c r="F37" s="15">
        <v>34.9825</v>
      </c>
      <c r="G37" s="16">
        <v>0.0079</v>
      </c>
      <c r="H37" s="17"/>
    </row>
    <row r="38" spans="1:8" ht="12.75" customHeight="1">
      <c r="A38">
        <v>30</v>
      </c>
      <c r="B38" t="s">
        <v>215</v>
      </c>
      <c r="C38" t="s">
        <v>214</v>
      </c>
      <c r="D38" t="s">
        <v>154</v>
      </c>
      <c r="E38" s="41">
        <v>4125</v>
      </c>
      <c r="F38" s="15">
        <v>27.103313</v>
      </c>
      <c r="G38" s="16">
        <v>0.0060999999999999995</v>
      </c>
      <c r="H38" s="17"/>
    </row>
    <row r="39" spans="1:8" ht="12.75" customHeight="1">
      <c r="A39">
        <v>31</v>
      </c>
      <c r="B39" t="s">
        <v>217</v>
      </c>
      <c r="C39" t="s">
        <v>216</v>
      </c>
      <c r="D39" t="s">
        <v>157</v>
      </c>
      <c r="E39" s="41">
        <v>12000</v>
      </c>
      <c r="F39" s="15">
        <v>26.7</v>
      </c>
      <c r="G39" s="16">
        <v>0.006</v>
      </c>
      <c r="H39" s="17"/>
    </row>
    <row r="40" spans="1:8" ht="12.75" customHeight="1">
      <c r="A40">
        <v>32</v>
      </c>
      <c r="B40" t="s">
        <v>219</v>
      </c>
      <c r="C40" t="s">
        <v>218</v>
      </c>
      <c r="D40" t="s">
        <v>184</v>
      </c>
      <c r="E40" s="41">
        <v>4652</v>
      </c>
      <c r="F40" s="15">
        <v>25.681366</v>
      </c>
      <c r="G40" s="16">
        <v>0.0058</v>
      </c>
      <c r="H40" s="17"/>
    </row>
    <row r="41" spans="1:8" ht="12.75" customHeight="1">
      <c r="A41">
        <v>33</v>
      </c>
      <c r="B41" t="s">
        <v>221</v>
      </c>
      <c r="C41" t="s">
        <v>220</v>
      </c>
      <c r="D41" t="s">
        <v>187</v>
      </c>
      <c r="E41" s="41">
        <v>34000</v>
      </c>
      <c r="F41" s="15">
        <v>25.143</v>
      </c>
      <c r="G41" s="16">
        <v>0.005699999999999999</v>
      </c>
      <c r="H41" s="17"/>
    </row>
    <row r="42" spans="3:9" ht="12.75" customHeight="1">
      <c r="C42" s="19" t="s">
        <v>59</v>
      </c>
      <c r="D42" s="19"/>
      <c r="E42" s="42"/>
      <c r="F42" s="20">
        <f>SUM(F9:F41)</f>
        <v>4068.3127459999996</v>
      </c>
      <c r="G42" s="21">
        <f>SUM(G9:G41)</f>
        <v>0.9168000000000004</v>
      </c>
      <c r="H42" s="22"/>
      <c r="I42" s="30"/>
    </row>
    <row r="43" spans="6:8" ht="12.75" customHeight="1">
      <c r="F43" s="15"/>
      <c r="G43" s="16"/>
      <c r="H43" s="17"/>
    </row>
    <row r="44" spans="3:8" ht="12.75" customHeight="1">
      <c r="C44" s="1" t="s">
        <v>101</v>
      </c>
      <c r="F44" s="15"/>
      <c r="G44" s="16"/>
      <c r="H44" s="17"/>
    </row>
    <row r="45" spans="3:8" ht="12.75" customHeight="1">
      <c r="C45" s="1" t="s">
        <v>102</v>
      </c>
      <c r="F45" s="15"/>
      <c r="G45" s="16"/>
      <c r="H45" s="17"/>
    </row>
    <row r="46" spans="1:8" ht="12.75" customHeight="1">
      <c r="A46">
        <v>34</v>
      </c>
      <c r="B46" t="s">
        <v>222</v>
      </c>
      <c r="C46" t="s">
        <v>183</v>
      </c>
      <c r="D46" t="s">
        <v>120</v>
      </c>
      <c r="E46" s="41">
        <v>98400</v>
      </c>
      <c r="F46" s="15">
        <v>0.983542</v>
      </c>
      <c r="G46" s="16">
        <v>0.0002</v>
      </c>
      <c r="H46" s="17">
        <v>41722</v>
      </c>
    </row>
    <row r="47" spans="3:9" ht="12.75" customHeight="1">
      <c r="C47" s="19" t="s">
        <v>59</v>
      </c>
      <c r="D47" s="19"/>
      <c r="E47" s="42"/>
      <c r="F47" s="20">
        <f>SUM(F46:F46)</f>
        <v>0.983542</v>
      </c>
      <c r="G47" s="21">
        <f>SUM(G46:G46)</f>
        <v>0.0002</v>
      </c>
      <c r="H47" s="22"/>
      <c r="I47" s="30"/>
    </row>
    <row r="48" spans="6:8" ht="12.75" customHeight="1">
      <c r="F48" s="15"/>
      <c r="G48" s="16"/>
      <c r="H48" s="17"/>
    </row>
    <row r="49" spans="3:8" ht="12.75" customHeight="1">
      <c r="C49" s="1" t="s">
        <v>107</v>
      </c>
      <c r="F49" s="15">
        <v>205.096196</v>
      </c>
      <c r="G49" s="16">
        <v>0.0462</v>
      </c>
      <c r="H49" s="17"/>
    </row>
    <row r="50" spans="3:9" ht="12.75" customHeight="1">
      <c r="C50" s="19" t="s">
        <v>59</v>
      </c>
      <c r="D50" s="19"/>
      <c r="E50" s="42"/>
      <c r="F50" s="20">
        <f>SUM(F49:F49)</f>
        <v>205.096196</v>
      </c>
      <c r="G50" s="21">
        <f>SUM(G49:G49)</f>
        <v>0.0462</v>
      </c>
      <c r="H50" s="22"/>
      <c r="I50" s="30"/>
    </row>
    <row r="51" spans="6:8" ht="12.75" customHeight="1">
      <c r="F51" s="15"/>
      <c r="G51" s="16"/>
      <c r="H51" s="17"/>
    </row>
    <row r="52" spans="3:8" ht="12.75" customHeight="1">
      <c r="C52" s="1" t="s">
        <v>108</v>
      </c>
      <c r="F52" s="15"/>
      <c r="G52" s="16"/>
      <c r="H52" s="17"/>
    </row>
    <row r="53" spans="3:8" ht="12.75" customHeight="1">
      <c r="C53" s="1" t="s">
        <v>109</v>
      </c>
      <c r="F53" s="15">
        <v>162.899955</v>
      </c>
      <c r="G53" s="16">
        <v>0.0368</v>
      </c>
      <c r="H53" s="17"/>
    </row>
    <row r="54" spans="3:9" ht="12.75" customHeight="1">
      <c r="C54" s="19" t="s">
        <v>59</v>
      </c>
      <c r="D54" s="19"/>
      <c r="E54" s="42"/>
      <c r="F54" s="20">
        <f>SUM(F53:F53)</f>
        <v>162.899955</v>
      </c>
      <c r="G54" s="21">
        <f>SUM(G53:G53)</f>
        <v>0.0368</v>
      </c>
      <c r="H54" s="22"/>
      <c r="I54" s="30"/>
    </row>
    <row r="55" spans="3:9" ht="12.75" customHeight="1">
      <c r="C55" s="23" t="s">
        <v>110</v>
      </c>
      <c r="D55" s="23"/>
      <c r="E55" s="43"/>
      <c r="F55" s="24">
        <f>SUM(F42,F47,F50,F54)</f>
        <v>4437.292439</v>
      </c>
      <c r="G55" s="25">
        <f>SUM(G42,G47,G50,G54)</f>
        <v>1.0000000000000004</v>
      </c>
      <c r="H55" s="26"/>
      <c r="I55" s="31"/>
    </row>
    <row r="56" ht="12.75" customHeight="1"/>
    <row r="57" ht="12.75" customHeight="1">
      <c r="C57" s="1" t="s">
        <v>386</v>
      </c>
    </row>
    <row r="58" ht="12.75" customHeight="1">
      <c r="C58" s="1" t="s">
        <v>387</v>
      </c>
    </row>
    <row r="59" ht="12.75" customHeight="1">
      <c r="C59" s="1"/>
    </row>
    <row r="60" ht="12.75" customHeight="1"/>
    <row r="61" spans="3:11" ht="12.75" customHeight="1">
      <c r="C61" s="71" t="s">
        <v>389</v>
      </c>
      <c r="D61" s="72"/>
      <c r="E61" s="71"/>
      <c r="F61" s="73"/>
      <c r="G61" s="74"/>
      <c r="H61" s="75"/>
      <c r="I61" s="71"/>
      <c r="K61" s="16"/>
    </row>
    <row r="62" spans="3:11" ht="12.75" customHeight="1">
      <c r="C62" s="71" t="s">
        <v>422</v>
      </c>
      <c r="D62" s="72" t="s">
        <v>403</v>
      </c>
      <c r="E62" s="71"/>
      <c r="F62" s="73"/>
      <c r="G62" s="74"/>
      <c r="H62" s="75"/>
      <c r="I62" s="71"/>
      <c r="K62" s="16"/>
    </row>
    <row r="63" spans="3:11" ht="12.75" customHeight="1">
      <c r="C63" s="56" t="s">
        <v>490</v>
      </c>
      <c r="D63" s="72"/>
      <c r="E63" s="71"/>
      <c r="F63" s="73"/>
      <c r="G63" s="74"/>
      <c r="H63" s="75"/>
      <c r="I63" s="71"/>
      <c r="K63" s="16"/>
    </row>
    <row r="64" spans="3:11" ht="12.75" customHeight="1">
      <c r="C64" s="76" t="s">
        <v>423</v>
      </c>
      <c r="D64" s="36">
        <v>9.76</v>
      </c>
      <c r="E64"/>
      <c r="F64" s="77"/>
      <c r="G64" s="74"/>
      <c r="H64" s="75"/>
      <c r="I64" s="71"/>
      <c r="K64" s="16"/>
    </row>
    <row r="65" spans="3:11" ht="12.75" customHeight="1">
      <c r="C65" s="76" t="s">
        <v>424</v>
      </c>
      <c r="D65" s="36">
        <v>9.76</v>
      </c>
      <c r="E65"/>
      <c r="F65" s="77"/>
      <c r="G65" s="74"/>
      <c r="H65" s="75"/>
      <c r="I65" s="71"/>
      <c r="K65" s="16"/>
    </row>
    <row r="66" spans="3:11" ht="12.75" customHeight="1">
      <c r="C66" s="76" t="s">
        <v>425</v>
      </c>
      <c r="D66" s="36">
        <v>9.81</v>
      </c>
      <c r="E66"/>
      <c r="F66" s="77"/>
      <c r="G66" s="74"/>
      <c r="H66" s="75"/>
      <c r="I66" s="71"/>
      <c r="K66" s="16"/>
    </row>
    <row r="67" spans="3:11" ht="12.75" customHeight="1">
      <c r="C67" s="76" t="s">
        <v>426</v>
      </c>
      <c r="D67" s="36">
        <v>9.81</v>
      </c>
      <c r="E67"/>
      <c r="F67" s="77"/>
      <c r="G67" s="74"/>
      <c r="H67" s="75"/>
      <c r="I67" s="71"/>
      <c r="K67" s="16"/>
    </row>
    <row r="68" spans="3:11" ht="12.75" customHeight="1">
      <c r="C68" s="57" t="s">
        <v>491</v>
      </c>
      <c r="D68" s="78"/>
      <c r="E68" s="78"/>
      <c r="F68" s="79"/>
      <c r="G68" s="80"/>
      <c r="H68" s="75"/>
      <c r="I68" s="78"/>
      <c r="K68" s="16"/>
    </row>
    <row r="69" spans="3:11" ht="12.75" customHeight="1">
      <c r="C69" s="76" t="s">
        <v>423</v>
      </c>
      <c r="D69" s="36">
        <v>9.49</v>
      </c>
      <c r="E69" s="78"/>
      <c r="F69" s="73"/>
      <c r="G69" s="74"/>
      <c r="H69" s="75"/>
      <c r="I69" s="71"/>
      <c r="K69" s="16"/>
    </row>
    <row r="70" spans="3:11" ht="12.75" customHeight="1">
      <c r="C70" s="76" t="s">
        <v>424</v>
      </c>
      <c r="D70" s="36">
        <v>9.49</v>
      </c>
      <c r="E70" s="78"/>
      <c r="F70" s="73"/>
      <c r="G70" s="74"/>
      <c r="H70" s="75"/>
      <c r="I70" s="71"/>
      <c r="K70" s="16"/>
    </row>
    <row r="71" spans="3:11" ht="12.75" customHeight="1">
      <c r="C71" s="76" t="s">
        <v>425</v>
      </c>
      <c r="D71" s="36">
        <v>9.54</v>
      </c>
      <c r="E71" s="78"/>
      <c r="F71" s="73"/>
      <c r="G71" s="74"/>
      <c r="H71" s="75"/>
      <c r="I71" s="71"/>
      <c r="K71" s="16"/>
    </row>
    <row r="72" spans="3:11" ht="12.75" customHeight="1">
      <c r="C72" s="76" t="s">
        <v>426</v>
      </c>
      <c r="D72" s="36">
        <v>9.54</v>
      </c>
      <c r="E72" s="78"/>
      <c r="F72" s="73"/>
      <c r="G72" s="74"/>
      <c r="H72" s="75"/>
      <c r="I72" s="71"/>
      <c r="K72" s="16"/>
    </row>
    <row r="73" spans="3:11" ht="12.75" customHeight="1">
      <c r="C73" s="76"/>
      <c r="D73" s="81"/>
      <c r="E73" s="78"/>
      <c r="F73" s="73"/>
      <c r="G73" s="74"/>
      <c r="H73" s="75"/>
      <c r="I73" s="71"/>
      <c r="K73" s="16"/>
    </row>
    <row r="74" spans="3:11" ht="12.75" customHeight="1">
      <c r="C74" s="71" t="s">
        <v>402</v>
      </c>
      <c r="D74" s="82"/>
      <c r="E74" s="78"/>
      <c r="F74" s="73"/>
      <c r="G74" s="74"/>
      <c r="H74" s="75"/>
      <c r="I74" s="71"/>
      <c r="K74" s="16"/>
    </row>
    <row r="75" spans="3:11" ht="12.75" customHeight="1">
      <c r="C75" s="83" t="s">
        <v>492</v>
      </c>
      <c r="D75" s="78"/>
      <c r="E75" s="83"/>
      <c r="F75" s="78"/>
      <c r="G75" s="78"/>
      <c r="H75" s="78"/>
      <c r="I75" s="78"/>
      <c r="J75" s="84"/>
      <c r="K75" s="85"/>
    </row>
    <row r="76" spans="3:11" ht="12.75" customHeight="1">
      <c r="C76" s="86" t="s">
        <v>427</v>
      </c>
      <c r="D76" s="86" t="s">
        <v>428</v>
      </c>
      <c r="E76" s="86" t="s">
        <v>429</v>
      </c>
      <c r="F76" s="86" t="s">
        <v>430</v>
      </c>
      <c r="G76" s="86" t="s">
        <v>431</v>
      </c>
      <c r="H76" s="86" t="s">
        <v>432</v>
      </c>
      <c r="I76" s="86" t="s">
        <v>433</v>
      </c>
      <c r="J76" s="84"/>
      <c r="K76" s="85"/>
    </row>
    <row r="77" spans="3:11" ht="12.75" customHeight="1">
      <c r="C77" s="78" t="s">
        <v>434</v>
      </c>
      <c r="D77" s="60" t="s">
        <v>403</v>
      </c>
      <c r="E77" s="60" t="s">
        <v>403</v>
      </c>
      <c r="F77" s="60" t="s">
        <v>403</v>
      </c>
      <c r="G77" s="60" t="s">
        <v>403</v>
      </c>
      <c r="H77" s="60" t="s">
        <v>403</v>
      </c>
      <c r="I77" s="60" t="s">
        <v>403</v>
      </c>
      <c r="J77" s="84"/>
      <c r="K77" s="85"/>
    </row>
    <row r="78" spans="3:11" ht="12.75" customHeight="1">
      <c r="C78" s="78" t="s">
        <v>435</v>
      </c>
      <c r="D78" s="60" t="s">
        <v>403</v>
      </c>
      <c r="E78" s="60" t="s">
        <v>403</v>
      </c>
      <c r="F78" s="60" t="s">
        <v>403</v>
      </c>
      <c r="G78" s="60" t="s">
        <v>403</v>
      </c>
      <c r="H78" s="60" t="s">
        <v>403</v>
      </c>
      <c r="I78" s="60" t="s">
        <v>403</v>
      </c>
      <c r="J78" s="84"/>
      <c r="K78" s="85"/>
    </row>
    <row r="79" spans="3:11" ht="12.75" customHeight="1">
      <c r="C79" s="87"/>
      <c r="D79" s="81"/>
      <c r="E79" s="78"/>
      <c r="F79" s="79"/>
      <c r="G79" s="80"/>
      <c r="H79" s="78"/>
      <c r="I79" s="78"/>
      <c r="J79" s="84"/>
      <c r="K79" s="85"/>
    </row>
    <row r="80" spans="3:11" ht="12.75" customHeight="1">
      <c r="C80" s="83" t="s">
        <v>493</v>
      </c>
      <c r="D80" s="78"/>
      <c r="E80" s="78"/>
      <c r="F80" s="78"/>
      <c r="G80" s="78"/>
      <c r="H80" s="78"/>
      <c r="I80" s="78"/>
      <c r="J80" s="84"/>
      <c r="K80" s="85"/>
    </row>
    <row r="81" spans="3:12" s="146" customFormat="1" ht="12.75" customHeight="1">
      <c r="C81" s="86" t="s">
        <v>427</v>
      </c>
      <c r="D81" s="86" t="s">
        <v>428</v>
      </c>
      <c r="E81" s="86" t="s">
        <v>436</v>
      </c>
      <c r="F81" s="86" t="s">
        <v>437</v>
      </c>
      <c r="G81" s="86" t="s">
        <v>438</v>
      </c>
      <c r="H81" s="86" t="s">
        <v>439</v>
      </c>
      <c r="I81" s="142"/>
      <c r="J81" s="143"/>
      <c r="K81" s="144"/>
      <c r="L81" s="145"/>
    </row>
    <row r="82" spans="3:11" ht="12.75" customHeight="1">
      <c r="C82" s="88" t="s">
        <v>434</v>
      </c>
      <c r="D82" s="89" t="s">
        <v>142</v>
      </c>
      <c r="E82" s="89">
        <v>20</v>
      </c>
      <c r="F82" s="89">
        <v>20</v>
      </c>
      <c r="G82" s="90">
        <v>6201265</v>
      </c>
      <c r="H82" s="90">
        <v>63315</v>
      </c>
      <c r="I82" s="91"/>
      <c r="J82" s="84"/>
      <c r="K82" s="85"/>
    </row>
    <row r="83" spans="3:11" ht="12.75" customHeight="1">
      <c r="C83" s="88" t="s">
        <v>435</v>
      </c>
      <c r="D83" s="89" t="s">
        <v>403</v>
      </c>
      <c r="E83" s="89" t="s">
        <v>403</v>
      </c>
      <c r="F83" s="89" t="s">
        <v>403</v>
      </c>
      <c r="G83" s="89" t="s">
        <v>403</v>
      </c>
      <c r="H83" s="89" t="s">
        <v>403</v>
      </c>
      <c r="I83" s="92"/>
      <c r="J83" s="84"/>
      <c r="K83" s="85"/>
    </row>
    <row r="84" spans="3:11" ht="12.75" customHeight="1">
      <c r="C84" s="93"/>
      <c r="D84" s="94"/>
      <c r="E84" s="94"/>
      <c r="F84" s="94"/>
      <c r="G84" s="93"/>
      <c r="H84" s="95"/>
      <c r="I84" s="91"/>
      <c r="J84" s="84"/>
      <c r="K84" s="85"/>
    </row>
    <row r="85" spans="3:11" ht="12.75" customHeight="1">
      <c r="C85" s="83" t="s">
        <v>494</v>
      </c>
      <c r="D85" s="78"/>
      <c r="E85" s="83"/>
      <c r="F85" s="78"/>
      <c r="G85" s="78"/>
      <c r="H85" s="78"/>
      <c r="I85" s="78"/>
      <c r="J85" s="84"/>
      <c r="K85" s="85"/>
    </row>
    <row r="86" spans="3:11" ht="12.75" customHeight="1">
      <c r="C86" s="86" t="s">
        <v>427</v>
      </c>
      <c r="D86" s="86" t="s">
        <v>428</v>
      </c>
      <c r="E86" s="86" t="s">
        <v>429</v>
      </c>
      <c r="F86" s="96" t="s">
        <v>440</v>
      </c>
      <c r="G86" s="86" t="s">
        <v>441</v>
      </c>
      <c r="H86" s="86" t="s">
        <v>442</v>
      </c>
      <c r="I86" s="78"/>
      <c r="J86" s="84"/>
      <c r="K86" s="85"/>
    </row>
    <row r="87" spans="3:11" ht="12.75" customHeight="1">
      <c r="C87" s="78" t="s">
        <v>434</v>
      </c>
      <c r="D87" s="60" t="s">
        <v>403</v>
      </c>
      <c r="E87" s="60" t="s">
        <v>403</v>
      </c>
      <c r="F87" s="60" t="s">
        <v>403</v>
      </c>
      <c r="G87" s="60" t="s">
        <v>403</v>
      </c>
      <c r="H87" s="60" t="s">
        <v>403</v>
      </c>
      <c r="I87" s="78"/>
      <c r="J87" s="84"/>
      <c r="K87" s="85"/>
    </row>
    <row r="88" spans="3:11" ht="12.75" customHeight="1">
      <c r="C88" s="78" t="s">
        <v>435</v>
      </c>
      <c r="D88" s="60" t="s">
        <v>403</v>
      </c>
      <c r="E88" s="60" t="s">
        <v>403</v>
      </c>
      <c r="F88" s="60" t="s">
        <v>403</v>
      </c>
      <c r="G88" s="60" t="s">
        <v>403</v>
      </c>
      <c r="H88" s="60" t="s">
        <v>403</v>
      </c>
      <c r="I88" s="78"/>
      <c r="J88" s="84"/>
      <c r="K88" s="85"/>
    </row>
    <row r="89" spans="3:11" ht="12.75" customHeight="1">
      <c r="C89" s="93"/>
      <c r="D89" s="94"/>
      <c r="E89" s="94"/>
      <c r="F89" s="94"/>
      <c r="G89" s="93"/>
      <c r="H89" s="95"/>
      <c r="I89" s="78"/>
      <c r="J89" s="84"/>
      <c r="K89" s="85"/>
    </row>
    <row r="90" spans="3:11" ht="12.75" customHeight="1">
      <c r="C90" s="83" t="s">
        <v>495</v>
      </c>
      <c r="D90" s="78"/>
      <c r="E90" s="97"/>
      <c r="F90" s="78"/>
      <c r="G90" s="78"/>
      <c r="H90" s="95"/>
      <c r="I90" s="78"/>
      <c r="J90" s="84"/>
      <c r="K90" s="85"/>
    </row>
    <row r="91" spans="3:11" ht="12.75" customHeight="1">
      <c r="C91" s="86" t="s">
        <v>427</v>
      </c>
      <c r="D91" s="86" t="s">
        <v>428</v>
      </c>
      <c r="E91" s="86" t="s">
        <v>443</v>
      </c>
      <c r="F91" s="98" t="s">
        <v>444</v>
      </c>
      <c r="G91" s="86" t="s">
        <v>445</v>
      </c>
      <c r="H91" s="86" t="s">
        <v>439</v>
      </c>
      <c r="I91" s="78"/>
      <c r="J91" s="84"/>
      <c r="K91" s="85"/>
    </row>
    <row r="92" spans="3:11" ht="12.75" customHeight="1">
      <c r="C92" s="88" t="s">
        <v>434</v>
      </c>
      <c r="D92" s="89" t="s">
        <v>142</v>
      </c>
      <c r="E92" s="89" t="s">
        <v>496</v>
      </c>
      <c r="F92" s="89">
        <v>31</v>
      </c>
      <c r="G92" s="90">
        <v>65748</v>
      </c>
      <c r="H92" s="90">
        <v>-64148</v>
      </c>
      <c r="I92" s="91"/>
      <c r="J92" s="84"/>
      <c r="K92" s="85"/>
    </row>
    <row r="93" spans="3:11" ht="12.75">
      <c r="C93" s="88" t="s">
        <v>435</v>
      </c>
      <c r="D93" s="89" t="s">
        <v>142</v>
      </c>
      <c r="E93" s="89" t="s">
        <v>446</v>
      </c>
      <c r="F93" s="89">
        <v>140</v>
      </c>
      <c r="G93" s="90">
        <v>631082.5</v>
      </c>
      <c r="H93" s="90">
        <v>-631082.5</v>
      </c>
      <c r="I93" s="91"/>
      <c r="J93" s="84"/>
      <c r="K93" s="85"/>
    </row>
    <row r="94" spans="3:11" ht="12.75">
      <c r="C94" s="78"/>
      <c r="D94" s="99"/>
      <c r="E94" s="100"/>
      <c r="F94" s="101"/>
      <c r="G94" s="99"/>
      <c r="H94" s="99"/>
      <c r="I94" s="78"/>
      <c r="K94" s="16"/>
    </row>
    <row r="95" spans="3:11" ht="12.75">
      <c r="C95" s="78" t="s">
        <v>421</v>
      </c>
      <c r="D95" s="60" t="s">
        <v>403</v>
      </c>
      <c r="E95" s="78"/>
      <c r="F95" s="73"/>
      <c r="G95" s="74"/>
      <c r="H95" s="75"/>
      <c r="I95" s="71"/>
      <c r="K95" s="16"/>
    </row>
    <row r="96" spans="3:11" ht="12.75">
      <c r="C96" s="71" t="s">
        <v>405</v>
      </c>
      <c r="D96" s="60" t="s">
        <v>403</v>
      </c>
      <c r="E96" s="78"/>
      <c r="F96" s="73"/>
      <c r="G96" s="74"/>
      <c r="H96" s="75"/>
      <c r="I96" s="71"/>
      <c r="K96" s="16"/>
    </row>
    <row r="97" spans="3:11" ht="12.75">
      <c r="C97" s="78" t="s">
        <v>447</v>
      </c>
      <c r="D97" s="102">
        <v>1.71</v>
      </c>
      <c r="E97" s="78"/>
      <c r="F97" s="73"/>
      <c r="G97" s="74"/>
      <c r="H97" s="75"/>
      <c r="I97" s="71"/>
      <c r="K97" s="16"/>
    </row>
    <row r="98" spans="3:11" ht="12.75">
      <c r="C98" s="78" t="s">
        <v>448</v>
      </c>
      <c r="D98" s="78"/>
      <c r="E98" s="78"/>
      <c r="F98" s="73"/>
      <c r="G98" s="74"/>
      <c r="H98" s="75"/>
      <c r="I98" s="71"/>
      <c r="K98" s="16"/>
    </row>
    <row r="99" spans="3:11" ht="12.75">
      <c r="C99" s="103" t="s">
        <v>408</v>
      </c>
      <c r="D99" s="62" t="s">
        <v>409</v>
      </c>
      <c r="E99" s="62" t="s">
        <v>410</v>
      </c>
      <c r="F99" s="73"/>
      <c r="G99" s="74"/>
      <c r="H99" s="75"/>
      <c r="I99" s="71"/>
      <c r="K99" s="16"/>
    </row>
    <row r="100" spans="3:11" ht="12.75">
      <c r="C100" s="76" t="s">
        <v>449</v>
      </c>
      <c r="D100" s="104" t="s">
        <v>450</v>
      </c>
      <c r="E100" s="104" t="s">
        <v>450</v>
      </c>
      <c r="F100" s="73"/>
      <c r="G100" s="74"/>
      <c r="H100" s="75"/>
      <c r="I100" s="71"/>
      <c r="K100" s="16"/>
    </row>
    <row r="101" spans="3:11" ht="12.75">
      <c r="C101" s="76" t="s">
        <v>451</v>
      </c>
      <c r="D101" s="104" t="s">
        <v>450</v>
      </c>
      <c r="E101" s="104" t="s">
        <v>450</v>
      </c>
      <c r="F101" s="73"/>
      <c r="G101" s="74"/>
      <c r="H101" s="75"/>
      <c r="I101" s="71"/>
      <c r="K101" s="16"/>
    </row>
    <row r="102" spans="3:11" ht="12.75">
      <c r="C102" s="78" t="s">
        <v>452</v>
      </c>
      <c r="D102" s="78"/>
      <c r="E102" s="78"/>
      <c r="F102" s="73"/>
      <c r="G102" s="74"/>
      <c r="H102" s="75"/>
      <c r="I102" s="71"/>
      <c r="K102" s="16"/>
    </row>
    <row r="103" spans="3:11" ht="12.75">
      <c r="C103" s="78" t="s">
        <v>412</v>
      </c>
      <c r="D103" s="71"/>
      <c r="E103" s="71"/>
      <c r="F103" s="71"/>
      <c r="G103" s="74"/>
      <c r="H103" s="75"/>
      <c r="I103" s="71"/>
      <c r="K103" s="16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85">
      <selection activeCell="B2" sqref="B2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59.00390625" style="0" customWidth="1"/>
    <col min="4" max="4" width="22.421875" style="0" customWidth="1"/>
    <col min="5" max="5" width="17.7109375" style="41" customWidth="1"/>
    <col min="6" max="6" width="18.0039062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16" customWidth="1"/>
    <col min="12" max="12" width="15.28125" style="28" customWidth="1"/>
  </cols>
  <sheetData>
    <row r="1" spans="1:8" ht="18.75">
      <c r="A1" s="2"/>
      <c r="B1" s="2"/>
      <c r="C1" s="150" t="s">
        <v>223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143</v>
      </c>
      <c r="F7" s="15"/>
      <c r="G7" s="16"/>
      <c r="H7" s="17"/>
    </row>
    <row r="8" spans="3:8" ht="12.75" customHeight="1">
      <c r="C8" s="1" t="s">
        <v>102</v>
      </c>
      <c r="F8" s="15"/>
      <c r="G8" s="16"/>
      <c r="H8" s="17"/>
    </row>
    <row r="9" spans="1:8" ht="12.75" customHeight="1">
      <c r="A9">
        <v>1</v>
      </c>
      <c r="B9" t="s">
        <v>149</v>
      </c>
      <c r="C9" t="s">
        <v>147</v>
      </c>
      <c r="D9" t="s">
        <v>148</v>
      </c>
      <c r="E9" s="41">
        <v>5800</v>
      </c>
      <c r="F9" s="15">
        <v>214.6638</v>
      </c>
      <c r="G9" s="16">
        <v>0.055</v>
      </c>
      <c r="H9" s="17"/>
    </row>
    <row r="10" spans="1:11" ht="12.75" customHeight="1">
      <c r="A10">
        <v>2</v>
      </c>
      <c r="B10" t="s">
        <v>146</v>
      </c>
      <c r="C10" t="s">
        <v>144</v>
      </c>
      <c r="D10" t="s">
        <v>145</v>
      </c>
      <c r="E10" s="41">
        <v>60700</v>
      </c>
      <c r="F10" s="15">
        <v>197.3357</v>
      </c>
      <c r="G10" s="16">
        <v>0.050499999999999996</v>
      </c>
      <c r="H10" s="17"/>
      <c r="J10" s="18" t="s">
        <v>17</v>
      </c>
      <c r="K10" s="46" t="s">
        <v>18</v>
      </c>
    </row>
    <row r="11" spans="1:11" ht="12.75" customHeight="1">
      <c r="A11">
        <v>3</v>
      </c>
      <c r="B11" t="s">
        <v>152</v>
      </c>
      <c r="C11" t="s">
        <v>150</v>
      </c>
      <c r="D11" t="s">
        <v>151</v>
      </c>
      <c r="E11" s="41">
        <v>22900</v>
      </c>
      <c r="F11" s="15">
        <v>190.33335</v>
      </c>
      <c r="G11" s="16">
        <v>0.048799999999999996</v>
      </c>
      <c r="H11" s="17"/>
      <c r="J11" s="16" t="s">
        <v>34</v>
      </c>
      <c r="K11" s="16">
        <v>0.2556</v>
      </c>
    </row>
    <row r="12" spans="1:11" ht="12.75" customHeight="1">
      <c r="A12">
        <v>4</v>
      </c>
      <c r="B12" t="s">
        <v>155</v>
      </c>
      <c r="C12" t="s">
        <v>153</v>
      </c>
      <c r="D12" t="s">
        <v>154</v>
      </c>
      <c r="E12" s="41">
        <v>15270</v>
      </c>
      <c r="F12" s="15">
        <v>150.82179</v>
      </c>
      <c r="G12" s="16">
        <v>0.038599999999999995</v>
      </c>
      <c r="H12" s="17"/>
      <c r="J12" s="16" t="s">
        <v>148</v>
      </c>
      <c r="K12" s="16">
        <v>0.1425</v>
      </c>
    </row>
    <row r="13" spans="1:11" ht="12.75" customHeight="1">
      <c r="A13">
        <v>5</v>
      </c>
      <c r="B13" t="s">
        <v>158</v>
      </c>
      <c r="C13" t="s">
        <v>156</v>
      </c>
      <c r="D13" t="s">
        <v>148</v>
      </c>
      <c r="E13" s="41">
        <v>6000</v>
      </c>
      <c r="F13" s="15">
        <v>134.463</v>
      </c>
      <c r="G13" s="16">
        <v>0.0344</v>
      </c>
      <c r="H13" s="17"/>
      <c r="J13" s="16" t="s">
        <v>154</v>
      </c>
      <c r="K13" s="16">
        <v>0.0832</v>
      </c>
    </row>
    <row r="14" spans="1:11" ht="12.75" customHeight="1">
      <c r="A14">
        <v>6</v>
      </c>
      <c r="B14" t="s">
        <v>165</v>
      </c>
      <c r="C14" t="s">
        <v>67</v>
      </c>
      <c r="D14" t="s">
        <v>164</v>
      </c>
      <c r="E14" s="41">
        <v>16000</v>
      </c>
      <c r="F14" s="15">
        <v>129.352</v>
      </c>
      <c r="G14" s="16">
        <v>0.0331</v>
      </c>
      <c r="H14" s="17"/>
      <c r="J14" s="16" t="s">
        <v>13</v>
      </c>
      <c r="K14" s="16">
        <v>0.07629999999999999</v>
      </c>
    </row>
    <row r="15" spans="1:11" ht="12.75" customHeight="1">
      <c r="A15">
        <v>7</v>
      </c>
      <c r="B15" t="s">
        <v>163</v>
      </c>
      <c r="C15" t="s">
        <v>162</v>
      </c>
      <c r="D15" t="s">
        <v>154</v>
      </c>
      <c r="E15" s="41">
        <v>19500</v>
      </c>
      <c r="F15" s="15">
        <v>122.5575</v>
      </c>
      <c r="G15" s="16">
        <v>0.031400000000000004</v>
      </c>
      <c r="H15" s="17"/>
      <c r="J15" s="16" t="s">
        <v>145</v>
      </c>
      <c r="K15" s="16">
        <v>0.0666</v>
      </c>
    </row>
    <row r="16" spans="1:11" ht="12.75" customHeight="1">
      <c r="A16">
        <v>8</v>
      </c>
      <c r="B16" t="s">
        <v>167</v>
      </c>
      <c r="C16" t="s">
        <v>166</v>
      </c>
      <c r="D16" t="s">
        <v>148</v>
      </c>
      <c r="E16" s="41">
        <v>6300</v>
      </c>
      <c r="F16" s="15">
        <v>92.1186</v>
      </c>
      <c r="G16" s="16">
        <v>0.0236</v>
      </c>
      <c r="H16" s="17"/>
      <c r="J16" s="16" t="s">
        <v>37</v>
      </c>
      <c r="K16" s="16">
        <v>0.0638</v>
      </c>
    </row>
    <row r="17" spans="1:11" ht="12.75" customHeight="1">
      <c r="A17">
        <v>9</v>
      </c>
      <c r="B17" t="s">
        <v>173</v>
      </c>
      <c r="C17" t="s">
        <v>171</v>
      </c>
      <c r="D17" t="s">
        <v>169</v>
      </c>
      <c r="E17" s="41">
        <v>28020</v>
      </c>
      <c r="F17" s="15">
        <v>88.263</v>
      </c>
      <c r="G17" s="16">
        <v>0.0226</v>
      </c>
      <c r="H17" s="17"/>
      <c r="J17" s="16" t="s">
        <v>157</v>
      </c>
      <c r="K17" s="16">
        <v>0.051699999999999996</v>
      </c>
    </row>
    <row r="18" spans="1:11" ht="12.75" customHeight="1">
      <c r="A18">
        <v>10</v>
      </c>
      <c r="B18" t="s">
        <v>179</v>
      </c>
      <c r="C18" t="s">
        <v>177</v>
      </c>
      <c r="D18" t="s">
        <v>148</v>
      </c>
      <c r="E18" s="41">
        <v>11000</v>
      </c>
      <c r="F18" s="15">
        <v>63.2555</v>
      </c>
      <c r="G18" s="16">
        <v>0.016200000000000003</v>
      </c>
      <c r="H18" s="17"/>
      <c r="J18" s="16" t="s">
        <v>151</v>
      </c>
      <c r="K18" s="16">
        <v>0.048799999999999996</v>
      </c>
    </row>
    <row r="19" spans="1:11" ht="12.75" customHeight="1">
      <c r="A19">
        <v>11</v>
      </c>
      <c r="B19" t="s">
        <v>176</v>
      </c>
      <c r="C19" t="s">
        <v>174</v>
      </c>
      <c r="D19" t="s">
        <v>157</v>
      </c>
      <c r="E19" s="41">
        <v>14880</v>
      </c>
      <c r="F19" s="15">
        <v>61.09728</v>
      </c>
      <c r="G19" s="16">
        <v>0.015600000000000001</v>
      </c>
      <c r="H19" s="17"/>
      <c r="J19" s="16" t="s">
        <v>164</v>
      </c>
      <c r="K19" s="16">
        <v>0.0451</v>
      </c>
    </row>
    <row r="20" spans="1:11" ht="12.75" customHeight="1">
      <c r="A20">
        <v>12</v>
      </c>
      <c r="B20" t="s">
        <v>170</v>
      </c>
      <c r="C20" t="s">
        <v>168</v>
      </c>
      <c r="D20" t="s">
        <v>157</v>
      </c>
      <c r="E20" s="41">
        <v>10000</v>
      </c>
      <c r="F20" s="15">
        <v>58.87</v>
      </c>
      <c r="G20" s="16">
        <v>0.0151</v>
      </c>
      <c r="H20" s="17"/>
      <c r="J20" s="16" t="s">
        <v>169</v>
      </c>
      <c r="K20" s="16">
        <v>0.042</v>
      </c>
    </row>
    <row r="21" spans="1:11" ht="12.75" customHeight="1">
      <c r="A21">
        <v>13</v>
      </c>
      <c r="B21" t="s">
        <v>194</v>
      </c>
      <c r="C21" t="s">
        <v>193</v>
      </c>
      <c r="D21" t="s">
        <v>148</v>
      </c>
      <c r="E21" s="41">
        <v>2900</v>
      </c>
      <c r="F21" s="15">
        <v>51.82155</v>
      </c>
      <c r="G21" s="16">
        <v>0.013300000000000001</v>
      </c>
      <c r="H21" s="17"/>
      <c r="J21" s="16" t="s">
        <v>172</v>
      </c>
      <c r="K21" s="16">
        <v>0.0125</v>
      </c>
    </row>
    <row r="22" spans="1:11" ht="12.75" customHeight="1">
      <c r="A22">
        <v>14</v>
      </c>
      <c r="B22" t="s">
        <v>190</v>
      </c>
      <c r="C22" t="s">
        <v>189</v>
      </c>
      <c r="D22" t="s">
        <v>172</v>
      </c>
      <c r="E22" s="41">
        <v>14000</v>
      </c>
      <c r="F22" s="15">
        <v>48.937</v>
      </c>
      <c r="G22" s="16">
        <v>0.0125</v>
      </c>
      <c r="H22" s="17"/>
      <c r="J22" s="16" t="s">
        <v>160</v>
      </c>
      <c r="K22" s="16">
        <v>0.009300000000000001</v>
      </c>
    </row>
    <row r="23" spans="1:11" ht="12.75" customHeight="1">
      <c r="A23">
        <v>15</v>
      </c>
      <c r="B23" t="s">
        <v>192</v>
      </c>
      <c r="C23" t="s">
        <v>191</v>
      </c>
      <c r="D23" t="s">
        <v>164</v>
      </c>
      <c r="E23" s="41">
        <v>50240</v>
      </c>
      <c r="F23" s="15">
        <v>46.82368</v>
      </c>
      <c r="G23" s="16">
        <v>0.012</v>
      </c>
      <c r="H23" s="17"/>
      <c r="J23" s="16" t="s">
        <v>175</v>
      </c>
      <c r="K23" s="16">
        <v>0.0092</v>
      </c>
    </row>
    <row r="24" spans="1:11" ht="12.75" customHeight="1">
      <c r="A24">
        <v>16</v>
      </c>
      <c r="B24" t="s">
        <v>182</v>
      </c>
      <c r="C24" t="s">
        <v>180</v>
      </c>
      <c r="D24" t="s">
        <v>157</v>
      </c>
      <c r="E24" s="41">
        <v>4850</v>
      </c>
      <c r="F24" s="15">
        <v>42.77215</v>
      </c>
      <c r="G24" s="16">
        <v>0.011000000000000001</v>
      </c>
      <c r="H24" s="17"/>
      <c r="J24" s="16" t="s">
        <v>187</v>
      </c>
      <c r="K24" s="16">
        <v>0.0091</v>
      </c>
    </row>
    <row r="25" spans="1:11" ht="12.75" customHeight="1">
      <c r="A25">
        <v>17</v>
      </c>
      <c r="B25" t="s">
        <v>188</v>
      </c>
      <c r="C25" t="s">
        <v>186</v>
      </c>
      <c r="D25" t="s">
        <v>145</v>
      </c>
      <c r="E25" s="41">
        <v>1650</v>
      </c>
      <c r="F25" s="15">
        <v>40.810275</v>
      </c>
      <c r="G25" s="16">
        <v>0.0105</v>
      </c>
      <c r="H25" s="17"/>
      <c r="J25" s="16" t="s">
        <v>184</v>
      </c>
      <c r="K25" s="16">
        <v>0.0060999999999999995</v>
      </c>
    </row>
    <row r="26" spans="1:11" ht="12.75" customHeight="1">
      <c r="A26">
        <v>18</v>
      </c>
      <c r="B26" t="s">
        <v>185</v>
      </c>
      <c r="C26" t="s">
        <v>183</v>
      </c>
      <c r="D26" t="s">
        <v>157</v>
      </c>
      <c r="E26" s="41">
        <v>1500</v>
      </c>
      <c r="F26" s="15">
        <v>39.14325</v>
      </c>
      <c r="G26" s="16">
        <v>0.01</v>
      </c>
      <c r="H26" s="17"/>
      <c r="J26" s="16" t="s">
        <v>224</v>
      </c>
      <c r="K26" s="16">
        <v>0.0058</v>
      </c>
    </row>
    <row r="27" spans="1:11" ht="12.75" customHeight="1">
      <c r="A27">
        <v>19</v>
      </c>
      <c r="B27" t="s">
        <v>205</v>
      </c>
      <c r="C27" t="s">
        <v>204</v>
      </c>
      <c r="D27" t="s">
        <v>169</v>
      </c>
      <c r="E27" s="41">
        <v>27000</v>
      </c>
      <c r="F27" s="15">
        <v>38.745</v>
      </c>
      <c r="G27" s="16">
        <v>0.009899999999999999</v>
      </c>
      <c r="H27" s="17"/>
      <c r="J27" s="16" t="s">
        <v>181</v>
      </c>
      <c r="K27" s="16">
        <v>0.005600000000000001</v>
      </c>
    </row>
    <row r="28" spans="1:11" ht="12.75" customHeight="1">
      <c r="A28">
        <v>20</v>
      </c>
      <c r="B28" t="s">
        <v>207</v>
      </c>
      <c r="C28" t="s">
        <v>206</v>
      </c>
      <c r="D28" t="s">
        <v>169</v>
      </c>
      <c r="E28" s="41">
        <v>13500</v>
      </c>
      <c r="F28" s="15">
        <v>37.26</v>
      </c>
      <c r="G28" s="16">
        <v>0.0095</v>
      </c>
      <c r="H28" s="17"/>
      <c r="J28" s="16" t="s">
        <v>178</v>
      </c>
      <c r="K28" s="16">
        <v>0.0051</v>
      </c>
    </row>
    <row r="29" spans="1:11" ht="12.75" customHeight="1">
      <c r="A29">
        <v>21</v>
      </c>
      <c r="B29" t="s">
        <v>161</v>
      </c>
      <c r="C29" t="s">
        <v>159</v>
      </c>
      <c r="D29" t="s">
        <v>160</v>
      </c>
      <c r="E29" s="41">
        <v>3700</v>
      </c>
      <c r="F29" s="15">
        <v>36.4783</v>
      </c>
      <c r="G29" s="16">
        <v>0.009300000000000001</v>
      </c>
      <c r="H29" s="17"/>
      <c r="J29" s="16" t="s">
        <v>120</v>
      </c>
      <c r="K29" s="16">
        <v>0.0006</v>
      </c>
    </row>
    <row r="30" spans="1:11" ht="12.75" customHeight="1">
      <c r="A30">
        <v>22</v>
      </c>
      <c r="B30" t="s">
        <v>202</v>
      </c>
      <c r="C30" t="s">
        <v>201</v>
      </c>
      <c r="D30" t="s">
        <v>175</v>
      </c>
      <c r="E30" s="41">
        <v>2100</v>
      </c>
      <c r="F30" s="15">
        <v>35.9247</v>
      </c>
      <c r="G30" s="16">
        <v>0.0092</v>
      </c>
      <c r="H30" s="17"/>
      <c r="J30" s="16" t="s">
        <v>40</v>
      </c>
      <c r="K30" s="16">
        <v>0.0611</v>
      </c>
    </row>
    <row r="31" spans="1:10" ht="12.75" customHeight="1">
      <c r="A31">
        <v>23</v>
      </c>
      <c r="B31" t="s">
        <v>196</v>
      </c>
      <c r="C31" t="s">
        <v>195</v>
      </c>
      <c r="D31" t="s">
        <v>154</v>
      </c>
      <c r="E31" s="41">
        <v>1780</v>
      </c>
      <c r="F31" s="15">
        <v>27.12453</v>
      </c>
      <c r="G31" s="16">
        <v>0.0069</v>
      </c>
      <c r="H31" s="17"/>
      <c r="J31" s="16"/>
    </row>
    <row r="32" spans="1:8" ht="12.75" customHeight="1">
      <c r="A32">
        <v>24</v>
      </c>
      <c r="B32" t="s">
        <v>219</v>
      </c>
      <c r="C32" t="s">
        <v>218</v>
      </c>
      <c r="D32" t="s">
        <v>184</v>
      </c>
      <c r="E32" s="41">
        <v>4319</v>
      </c>
      <c r="F32" s="15">
        <v>23.84304</v>
      </c>
      <c r="G32" s="16">
        <v>0.0060999999999999995</v>
      </c>
      <c r="H32" s="17"/>
    </row>
    <row r="33" spans="1:8" ht="12.75" customHeight="1">
      <c r="A33">
        <v>25</v>
      </c>
      <c r="B33" t="s">
        <v>226</v>
      </c>
      <c r="C33" t="s">
        <v>225</v>
      </c>
      <c r="D33" t="s">
        <v>187</v>
      </c>
      <c r="E33" s="41">
        <v>24000</v>
      </c>
      <c r="F33" s="15">
        <v>22.92</v>
      </c>
      <c r="G33" s="16">
        <v>0.0059</v>
      </c>
      <c r="H33" s="17"/>
    </row>
    <row r="34" spans="1:8" ht="12.75" customHeight="1">
      <c r="A34">
        <v>26</v>
      </c>
      <c r="B34" t="s">
        <v>228</v>
      </c>
      <c r="C34" t="s">
        <v>227</v>
      </c>
      <c r="D34" t="s">
        <v>224</v>
      </c>
      <c r="E34" s="41">
        <v>9000</v>
      </c>
      <c r="F34" s="15">
        <v>22.527</v>
      </c>
      <c r="G34" s="16">
        <v>0.0058</v>
      </c>
      <c r="H34" s="17"/>
    </row>
    <row r="35" spans="1:8" ht="12.75" customHeight="1">
      <c r="A35">
        <v>27</v>
      </c>
      <c r="B35" t="s">
        <v>211</v>
      </c>
      <c r="C35" t="s">
        <v>210</v>
      </c>
      <c r="D35" t="s">
        <v>181</v>
      </c>
      <c r="E35" s="41">
        <v>8000</v>
      </c>
      <c r="F35" s="15">
        <v>22.044</v>
      </c>
      <c r="G35" s="16">
        <v>0.005600000000000001</v>
      </c>
      <c r="H35" s="17"/>
    </row>
    <row r="36" spans="1:8" ht="12.75" customHeight="1">
      <c r="A36">
        <v>28</v>
      </c>
      <c r="B36" t="s">
        <v>230</v>
      </c>
      <c r="C36" t="s">
        <v>229</v>
      </c>
      <c r="D36" t="s">
        <v>145</v>
      </c>
      <c r="E36" s="41">
        <v>4600</v>
      </c>
      <c r="F36" s="15">
        <v>21.6982</v>
      </c>
      <c r="G36" s="16">
        <v>0.005600000000000001</v>
      </c>
      <c r="H36" s="17"/>
    </row>
    <row r="37" spans="1:8" ht="12.75" customHeight="1">
      <c r="A37">
        <v>29</v>
      </c>
      <c r="B37" t="s">
        <v>209</v>
      </c>
      <c r="C37" t="s">
        <v>208</v>
      </c>
      <c r="D37" t="s">
        <v>178</v>
      </c>
      <c r="E37" s="41">
        <v>8070</v>
      </c>
      <c r="F37" s="15">
        <v>19.969215</v>
      </c>
      <c r="G37" s="16">
        <v>0.0051</v>
      </c>
      <c r="H37" s="17"/>
    </row>
    <row r="38" spans="1:8" ht="12.75" customHeight="1">
      <c r="A38">
        <v>30</v>
      </c>
      <c r="B38" t="s">
        <v>215</v>
      </c>
      <c r="C38" t="s">
        <v>214</v>
      </c>
      <c r="D38" t="s">
        <v>154</v>
      </c>
      <c r="E38" s="41">
        <v>2055</v>
      </c>
      <c r="F38" s="15">
        <v>13.502378</v>
      </c>
      <c r="G38" s="16">
        <v>0.0034999999999999996</v>
      </c>
      <c r="H38" s="17"/>
    </row>
    <row r="39" spans="1:8" ht="12.75" customHeight="1">
      <c r="A39">
        <v>31</v>
      </c>
      <c r="B39" t="s">
        <v>221</v>
      </c>
      <c r="C39" t="s">
        <v>220</v>
      </c>
      <c r="D39" t="s">
        <v>187</v>
      </c>
      <c r="E39" s="41">
        <v>16780</v>
      </c>
      <c r="F39" s="15">
        <v>12.40881</v>
      </c>
      <c r="G39" s="16">
        <v>0.0032</v>
      </c>
      <c r="H39" s="17"/>
    </row>
    <row r="40" spans="1:8" ht="12.75" customHeight="1">
      <c r="A40">
        <v>32</v>
      </c>
      <c r="B40" t="s">
        <v>203</v>
      </c>
      <c r="C40" t="s">
        <v>117</v>
      </c>
      <c r="D40" t="s">
        <v>154</v>
      </c>
      <c r="E40" s="41">
        <v>2800</v>
      </c>
      <c r="F40" s="15">
        <v>10.7464</v>
      </c>
      <c r="G40" s="16">
        <v>0.0028000000000000004</v>
      </c>
      <c r="H40" s="17"/>
    </row>
    <row r="41" spans="3:9" ht="12.75" customHeight="1">
      <c r="C41" s="19" t="s">
        <v>59</v>
      </c>
      <c r="D41" s="19"/>
      <c r="E41" s="42"/>
      <c r="F41" s="20">
        <f>SUM(F9:F40)</f>
        <v>2118.6309979999996</v>
      </c>
      <c r="G41" s="21">
        <f>SUM(G9:G40)</f>
        <v>0.5426000000000002</v>
      </c>
      <c r="H41" s="22"/>
      <c r="I41" s="30"/>
    </row>
    <row r="42" spans="6:8" ht="12.75" customHeight="1">
      <c r="F42" s="15"/>
      <c r="G42" s="16"/>
      <c r="H42" s="17"/>
    </row>
    <row r="43" spans="3:8" ht="12.75" customHeight="1">
      <c r="C43" s="1" t="s">
        <v>10</v>
      </c>
      <c r="F43" s="15"/>
      <c r="G43" s="16"/>
      <c r="H43" s="17"/>
    </row>
    <row r="44" spans="3:8" ht="12.75" customHeight="1">
      <c r="C44" s="1" t="s">
        <v>11</v>
      </c>
      <c r="F44" s="15"/>
      <c r="G44" s="16"/>
      <c r="H44" s="17"/>
    </row>
    <row r="45" spans="1:8" ht="12.75" customHeight="1">
      <c r="A45">
        <v>33</v>
      </c>
      <c r="B45" t="s">
        <v>58</v>
      </c>
      <c r="C45" t="s">
        <v>27</v>
      </c>
      <c r="D45" t="s">
        <v>13</v>
      </c>
      <c r="E45" s="41">
        <v>30000000</v>
      </c>
      <c r="F45" s="15">
        <v>297.8946</v>
      </c>
      <c r="G45" s="16">
        <v>0.07629999999999999</v>
      </c>
      <c r="H45" s="17">
        <v>41701</v>
      </c>
    </row>
    <row r="46" spans="3:9" ht="12.75" customHeight="1">
      <c r="C46" s="19" t="s">
        <v>59</v>
      </c>
      <c r="D46" s="19"/>
      <c r="E46" s="42"/>
      <c r="F46" s="20">
        <f>SUM(F45:F45)</f>
        <v>297.8946</v>
      </c>
      <c r="G46" s="21">
        <f>SUM(G45:G45)</f>
        <v>0.07629999999999999</v>
      </c>
      <c r="H46" s="22"/>
      <c r="I46" s="30"/>
    </row>
    <row r="47" spans="6:8" ht="12.75" customHeight="1">
      <c r="F47" s="15"/>
      <c r="G47" s="16"/>
      <c r="H47" s="17"/>
    </row>
    <row r="48" spans="3:8" ht="12.75" customHeight="1">
      <c r="C48" s="1" t="s">
        <v>101</v>
      </c>
      <c r="F48" s="15"/>
      <c r="G48" s="16"/>
      <c r="H48" s="17"/>
    </row>
    <row r="49" spans="3:8" ht="12.75" customHeight="1">
      <c r="C49" s="1" t="s">
        <v>102</v>
      </c>
      <c r="F49" s="15"/>
      <c r="G49" s="16"/>
      <c r="H49" s="17"/>
    </row>
    <row r="50" spans="1:8" ht="12.75" customHeight="1">
      <c r="A50">
        <v>34</v>
      </c>
      <c r="B50" t="s">
        <v>232</v>
      </c>
      <c r="C50" t="s">
        <v>231</v>
      </c>
      <c r="D50" t="s">
        <v>34</v>
      </c>
      <c r="E50" s="41">
        <v>50000000</v>
      </c>
      <c r="F50" s="15">
        <v>497.7305</v>
      </c>
      <c r="G50" s="16">
        <v>0.1275</v>
      </c>
      <c r="H50" s="17">
        <v>44430</v>
      </c>
    </row>
    <row r="51" spans="1:8" ht="12.75" customHeight="1">
      <c r="A51">
        <v>35</v>
      </c>
      <c r="B51" t="s">
        <v>234</v>
      </c>
      <c r="C51" t="s">
        <v>233</v>
      </c>
      <c r="D51" t="s">
        <v>34</v>
      </c>
      <c r="E51" s="41">
        <v>25000000</v>
      </c>
      <c r="F51" s="15">
        <v>250.2505</v>
      </c>
      <c r="G51" s="16">
        <v>0.0641</v>
      </c>
      <c r="H51" s="17">
        <v>43380</v>
      </c>
    </row>
    <row r="52" spans="1:8" ht="12.75" customHeight="1">
      <c r="A52">
        <v>36</v>
      </c>
      <c r="B52" t="s">
        <v>236</v>
      </c>
      <c r="C52" t="s">
        <v>235</v>
      </c>
      <c r="D52" t="s">
        <v>34</v>
      </c>
      <c r="E52" s="41">
        <v>25000000</v>
      </c>
      <c r="F52" s="15">
        <v>250.0095</v>
      </c>
      <c r="G52" s="16">
        <v>0.064</v>
      </c>
      <c r="H52" s="17">
        <v>43425</v>
      </c>
    </row>
    <row r="53" spans="1:8" ht="12.75" customHeight="1">
      <c r="A53">
        <v>37</v>
      </c>
      <c r="B53" t="s">
        <v>237</v>
      </c>
      <c r="C53" t="s">
        <v>139</v>
      </c>
      <c r="D53" t="s">
        <v>37</v>
      </c>
      <c r="E53" s="41">
        <v>25000000</v>
      </c>
      <c r="F53" s="15">
        <v>248.93575</v>
      </c>
      <c r="G53" s="16">
        <v>0.0638</v>
      </c>
      <c r="H53" s="17">
        <v>41922</v>
      </c>
    </row>
    <row r="54" spans="1:8" ht="12.75" customHeight="1">
      <c r="A54">
        <v>38</v>
      </c>
      <c r="B54" t="s">
        <v>222</v>
      </c>
      <c r="C54" t="s">
        <v>183</v>
      </c>
      <c r="D54" t="s">
        <v>120</v>
      </c>
      <c r="E54" s="41">
        <v>220500</v>
      </c>
      <c r="F54" s="15">
        <v>2.203975</v>
      </c>
      <c r="G54" s="16">
        <v>0.0006</v>
      </c>
      <c r="H54" s="17">
        <v>41722</v>
      </c>
    </row>
    <row r="55" spans="3:9" ht="12.75" customHeight="1">
      <c r="C55" s="19" t="s">
        <v>59</v>
      </c>
      <c r="D55" s="19"/>
      <c r="E55" s="42"/>
      <c r="F55" s="20">
        <f>SUM(F50:F54)</f>
        <v>1249.1302249999999</v>
      </c>
      <c r="G55" s="21">
        <f>SUM(G50:G54)</f>
        <v>0.32</v>
      </c>
      <c r="H55" s="22"/>
      <c r="I55" s="30"/>
    </row>
    <row r="56" spans="6:8" ht="12.75" customHeight="1">
      <c r="F56" s="15"/>
      <c r="G56" s="16"/>
      <c r="H56" s="17"/>
    </row>
    <row r="57" spans="3:8" ht="12.75" customHeight="1">
      <c r="C57" s="1" t="s">
        <v>107</v>
      </c>
      <c r="F57" s="15">
        <v>45.016479</v>
      </c>
      <c r="G57" s="16">
        <v>0.0115</v>
      </c>
      <c r="H57" s="17"/>
    </row>
    <row r="58" spans="3:9" ht="12.75" customHeight="1">
      <c r="C58" s="19" t="s">
        <v>59</v>
      </c>
      <c r="D58" s="19"/>
      <c r="E58" s="42"/>
      <c r="F58" s="20">
        <f>SUM(F57:F57)</f>
        <v>45.016479</v>
      </c>
      <c r="G58" s="21">
        <f>SUM(G57:G57)</f>
        <v>0.0115</v>
      </c>
      <c r="H58" s="22"/>
      <c r="I58" s="30"/>
    </row>
    <row r="59" spans="6:8" ht="12.75" customHeight="1">
      <c r="F59" s="15"/>
      <c r="G59" s="16"/>
      <c r="H59" s="17"/>
    </row>
    <row r="60" spans="3:8" ht="12.75" customHeight="1">
      <c r="C60" s="1" t="s">
        <v>108</v>
      </c>
      <c r="F60" s="15"/>
      <c r="G60" s="16"/>
      <c r="H60" s="17"/>
    </row>
    <row r="61" spans="3:8" ht="12.75" customHeight="1">
      <c r="C61" s="1" t="s">
        <v>109</v>
      </c>
      <c r="F61" s="15">
        <v>193.449999</v>
      </c>
      <c r="G61" s="16">
        <v>0.0496</v>
      </c>
      <c r="H61" s="17"/>
    </row>
    <row r="62" spans="3:9" ht="12.75" customHeight="1">
      <c r="C62" s="19" t="s">
        <v>59</v>
      </c>
      <c r="D62" s="19"/>
      <c r="E62" s="42"/>
      <c r="F62" s="20">
        <f>SUM(F61:F61)</f>
        <v>193.449999</v>
      </c>
      <c r="G62" s="21">
        <f>SUM(G61:G61)</f>
        <v>0.0496</v>
      </c>
      <c r="H62" s="22"/>
      <c r="I62" s="30"/>
    </row>
    <row r="63" spans="3:9" ht="12.75" customHeight="1">
      <c r="C63" s="23" t="s">
        <v>110</v>
      </c>
      <c r="D63" s="23"/>
      <c r="E63" s="43"/>
      <c r="F63" s="24">
        <f>SUM(F41,F46,F55,F58,F62)</f>
        <v>3904.1223009999994</v>
      </c>
      <c r="G63" s="25">
        <f>SUM(G41,G46,G55,G58,G62)</f>
        <v>1.0000000000000002</v>
      </c>
      <c r="H63" s="26"/>
      <c r="I63" s="31"/>
    </row>
    <row r="64" ht="12.75" customHeight="1"/>
    <row r="65" ht="12.75" customHeight="1">
      <c r="C65" s="1" t="s">
        <v>386</v>
      </c>
    </row>
    <row r="66" ht="12.75" customHeight="1">
      <c r="C66" s="1" t="s">
        <v>387</v>
      </c>
    </row>
    <row r="67" ht="12.75" customHeight="1">
      <c r="C67" s="1"/>
    </row>
    <row r="68" ht="12.75" customHeight="1"/>
    <row r="69" spans="3:9" ht="12.75" customHeight="1">
      <c r="C69" s="71" t="s">
        <v>389</v>
      </c>
      <c r="D69" s="72"/>
      <c r="E69" s="71"/>
      <c r="F69" s="73"/>
      <c r="G69" s="74"/>
      <c r="H69" s="105"/>
      <c r="I69" s="75"/>
    </row>
    <row r="70" spans="3:9" ht="12.75" customHeight="1">
      <c r="C70" s="71" t="s">
        <v>422</v>
      </c>
      <c r="D70" s="72" t="s">
        <v>403</v>
      </c>
      <c r="E70" s="71"/>
      <c r="F70" s="73"/>
      <c r="G70" s="74"/>
      <c r="H70" s="105"/>
      <c r="I70" s="75"/>
    </row>
    <row r="71" spans="3:9" ht="12.75" customHeight="1">
      <c r="C71" s="56" t="s">
        <v>490</v>
      </c>
      <c r="D71" s="72"/>
      <c r="E71" s="71"/>
      <c r="F71" s="73"/>
      <c r="G71" s="74"/>
      <c r="H71" s="105"/>
      <c r="I71" s="75"/>
    </row>
    <row r="72" spans="3:9" ht="12.75" customHeight="1">
      <c r="C72" s="76" t="s">
        <v>391</v>
      </c>
      <c r="D72" s="36">
        <v>10.45</v>
      </c>
      <c r="E72" s="78"/>
      <c r="F72" s="73"/>
      <c r="G72" s="74"/>
      <c r="H72" s="105"/>
      <c r="I72" s="75"/>
    </row>
    <row r="73" spans="3:9" ht="12.75" customHeight="1">
      <c r="C73" s="76" t="s">
        <v>424</v>
      </c>
      <c r="D73" s="36">
        <v>10.45</v>
      </c>
      <c r="E73" s="78"/>
      <c r="F73" s="73"/>
      <c r="G73" s="74"/>
      <c r="H73" s="105"/>
      <c r="I73" s="75"/>
    </row>
    <row r="74" spans="3:9" ht="12.75" customHeight="1">
      <c r="C74" s="76" t="s">
        <v>397</v>
      </c>
      <c r="D74" s="36">
        <v>10.49</v>
      </c>
      <c r="E74" s="78"/>
      <c r="F74" s="73"/>
      <c r="G74" s="74"/>
      <c r="H74" s="105"/>
      <c r="I74" s="75"/>
    </row>
    <row r="75" spans="3:9" ht="12.75" customHeight="1">
      <c r="C75" s="76" t="s">
        <v>426</v>
      </c>
      <c r="D75" s="36">
        <v>10.49</v>
      </c>
      <c r="E75" s="78"/>
      <c r="F75" s="73"/>
      <c r="G75" s="74"/>
      <c r="H75" s="105"/>
      <c r="I75" s="75"/>
    </row>
    <row r="76" spans="3:9" ht="12.75" customHeight="1">
      <c r="C76" s="57" t="s">
        <v>491</v>
      </c>
      <c r="D76" s="81"/>
      <c r="E76" s="78"/>
      <c r="F76" s="79"/>
      <c r="G76" s="80"/>
      <c r="H76" s="97"/>
      <c r="I76" s="75"/>
    </row>
    <row r="77" spans="3:9" ht="12.75" customHeight="1">
      <c r="C77" s="76" t="s">
        <v>391</v>
      </c>
      <c r="D77" s="36">
        <v>10.27</v>
      </c>
      <c r="E77" s="78"/>
      <c r="F77" s="73"/>
      <c r="G77" s="74"/>
      <c r="H77" s="105"/>
      <c r="I77" s="75"/>
    </row>
    <row r="78" spans="3:9" ht="12.75" customHeight="1">
      <c r="C78" s="76" t="s">
        <v>424</v>
      </c>
      <c r="D78" s="36">
        <v>10.27</v>
      </c>
      <c r="E78" s="78"/>
      <c r="F78" s="73"/>
      <c r="G78" s="74"/>
      <c r="H78" s="105"/>
      <c r="I78" s="75"/>
    </row>
    <row r="79" spans="3:9" ht="12.75" customHeight="1">
      <c r="C79" s="76" t="s">
        <v>397</v>
      </c>
      <c r="D79" s="36">
        <v>10.31</v>
      </c>
      <c r="E79" s="78"/>
      <c r="F79" s="73"/>
      <c r="G79" s="74"/>
      <c r="H79" s="105"/>
      <c r="I79" s="75"/>
    </row>
    <row r="80" spans="3:9" ht="12.75" customHeight="1">
      <c r="C80" s="76" t="s">
        <v>426</v>
      </c>
      <c r="D80" s="36">
        <v>10.31</v>
      </c>
      <c r="E80" s="78"/>
      <c r="F80" s="73"/>
      <c r="G80" s="74"/>
      <c r="H80" s="105"/>
      <c r="I80" s="75"/>
    </row>
    <row r="81" spans="3:9" ht="12.75" customHeight="1">
      <c r="C81" s="71" t="s">
        <v>402</v>
      </c>
      <c r="D81" s="82"/>
      <c r="E81" s="78"/>
      <c r="F81" s="73"/>
      <c r="G81" s="74"/>
      <c r="H81" s="75"/>
      <c r="I81" s="71"/>
    </row>
    <row r="82" spans="3:9" ht="12.75" customHeight="1">
      <c r="C82" s="83" t="s">
        <v>492</v>
      </c>
      <c r="D82" s="78"/>
      <c r="E82" s="83"/>
      <c r="F82" s="78"/>
      <c r="G82" s="78"/>
      <c r="H82" s="78"/>
      <c r="I82" s="78"/>
    </row>
    <row r="83" spans="3:9" ht="12.75" customHeight="1">
      <c r="C83" s="86" t="s">
        <v>427</v>
      </c>
      <c r="D83" s="86" t="s">
        <v>428</v>
      </c>
      <c r="E83" s="86" t="s">
        <v>429</v>
      </c>
      <c r="F83" s="86" t="s">
        <v>430</v>
      </c>
      <c r="G83" s="86" t="s">
        <v>431</v>
      </c>
      <c r="H83" s="86" t="s">
        <v>432</v>
      </c>
      <c r="I83" s="86" t="s">
        <v>433</v>
      </c>
    </row>
    <row r="84" spans="3:9" ht="12.75" customHeight="1">
      <c r="C84" s="78" t="s">
        <v>434</v>
      </c>
      <c r="D84" s="60" t="s">
        <v>403</v>
      </c>
      <c r="E84" s="60" t="s">
        <v>403</v>
      </c>
      <c r="F84" s="60" t="s">
        <v>403</v>
      </c>
      <c r="G84" s="60" t="s">
        <v>403</v>
      </c>
      <c r="H84" s="60" t="s">
        <v>403</v>
      </c>
      <c r="I84" s="60" t="s">
        <v>403</v>
      </c>
    </row>
    <row r="85" spans="3:9" ht="12.75" customHeight="1">
      <c r="C85" s="78" t="s">
        <v>435</v>
      </c>
      <c r="D85" s="60" t="s">
        <v>403</v>
      </c>
      <c r="E85" s="60" t="s">
        <v>403</v>
      </c>
      <c r="F85" s="60" t="s">
        <v>403</v>
      </c>
      <c r="G85" s="60" t="s">
        <v>403</v>
      </c>
      <c r="H85" s="60" t="s">
        <v>403</v>
      </c>
      <c r="I85" s="60" t="s">
        <v>403</v>
      </c>
    </row>
    <row r="86" spans="3:9" ht="12.75" customHeight="1">
      <c r="C86" s="87"/>
      <c r="D86" s="81"/>
      <c r="E86" s="78"/>
      <c r="F86" s="79"/>
      <c r="G86" s="80"/>
      <c r="H86" s="78"/>
      <c r="I86" s="78"/>
    </row>
    <row r="87" spans="3:9" ht="12.75" customHeight="1">
      <c r="C87" s="83" t="s">
        <v>493</v>
      </c>
      <c r="D87" s="78"/>
      <c r="E87" s="78"/>
      <c r="F87" s="78"/>
      <c r="G87" s="78"/>
      <c r="H87" s="78"/>
      <c r="I87" s="78"/>
    </row>
    <row r="88" spans="3:9" ht="12.75" customHeight="1">
      <c r="C88" s="86" t="s">
        <v>427</v>
      </c>
      <c r="D88" s="86" t="s">
        <v>428</v>
      </c>
      <c r="E88" s="86" t="s">
        <v>436</v>
      </c>
      <c r="F88" s="86" t="s">
        <v>437</v>
      </c>
      <c r="G88" s="86" t="s">
        <v>438</v>
      </c>
      <c r="H88" s="86" t="s">
        <v>439</v>
      </c>
      <c r="I88" s="78"/>
    </row>
    <row r="89" spans="3:9" ht="12.75" customHeight="1">
      <c r="C89" s="88" t="s">
        <v>434</v>
      </c>
      <c r="D89" s="89" t="s">
        <v>403</v>
      </c>
      <c r="E89" s="89" t="s">
        <v>403</v>
      </c>
      <c r="F89" s="89" t="s">
        <v>403</v>
      </c>
      <c r="G89" s="89" t="s">
        <v>403</v>
      </c>
      <c r="H89" s="89" t="s">
        <v>403</v>
      </c>
      <c r="I89" s="78"/>
    </row>
    <row r="90" spans="3:9" ht="12.75" customHeight="1">
      <c r="C90" s="88" t="s">
        <v>435</v>
      </c>
      <c r="D90" s="89" t="s">
        <v>403</v>
      </c>
      <c r="E90" s="89" t="s">
        <v>403</v>
      </c>
      <c r="F90" s="89" t="s">
        <v>403</v>
      </c>
      <c r="G90" s="89" t="s">
        <v>403</v>
      </c>
      <c r="H90" s="89" t="s">
        <v>403</v>
      </c>
      <c r="I90" s="92"/>
    </row>
    <row r="91" spans="3:9" ht="12.75" customHeight="1">
      <c r="C91" s="93"/>
      <c r="D91" s="94"/>
      <c r="E91" s="94"/>
      <c r="F91" s="94"/>
      <c r="G91" s="93"/>
      <c r="H91" s="95"/>
      <c r="I91" s="78"/>
    </row>
    <row r="92" spans="3:9" ht="12.75" customHeight="1">
      <c r="C92" s="83" t="s">
        <v>494</v>
      </c>
      <c r="D92" s="78"/>
      <c r="E92" s="83"/>
      <c r="F92" s="78"/>
      <c r="G92" s="78"/>
      <c r="H92" s="78"/>
      <c r="I92" s="78"/>
    </row>
    <row r="93" spans="3:9" ht="12.75" customHeight="1">
      <c r="C93" s="86" t="s">
        <v>427</v>
      </c>
      <c r="D93" s="86" t="s">
        <v>428</v>
      </c>
      <c r="E93" s="86" t="s">
        <v>429</v>
      </c>
      <c r="F93" s="86" t="s">
        <v>440</v>
      </c>
      <c r="G93" s="86" t="s">
        <v>441</v>
      </c>
      <c r="H93" s="86" t="s">
        <v>442</v>
      </c>
      <c r="I93" s="78"/>
    </row>
    <row r="94" spans="3:9" ht="12.75" customHeight="1">
      <c r="C94" s="78" t="s">
        <v>434</v>
      </c>
      <c r="D94" s="60" t="s">
        <v>403</v>
      </c>
      <c r="E94" s="60" t="s">
        <v>403</v>
      </c>
      <c r="F94" s="60" t="s">
        <v>403</v>
      </c>
      <c r="G94" s="60" t="s">
        <v>403</v>
      </c>
      <c r="H94" s="60" t="s">
        <v>403</v>
      </c>
      <c r="I94" s="78"/>
    </row>
    <row r="95" spans="3:9" ht="12.75" customHeight="1">
      <c r="C95" s="78" t="s">
        <v>435</v>
      </c>
      <c r="D95" s="60" t="s">
        <v>403</v>
      </c>
      <c r="E95" s="60" t="s">
        <v>403</v>
      </c>
      <c r="F95" s="60" t="s">
        <v>403</v>
      </c>
      <c r="G95" s="60" t="s">
        <v>403</v>
      </c>
      <c r="H95" s="60" t="s">
        <v>403</v>
      </c>
      <c r="I95" s="78"/>
    </row>
    <row r="96" spans="3:9" ht="12.75" customHeight="1">
      <c r="C96" s="93"/>
      <c r="D96" s="94"/>
      <c r="E96" s="94"/>
      <c r="F96" s="94"/>
      <c r="G96" s="93"/>
      <c r="H96" s="95"/>
      <c r="I96" s="78"/>
    </row>
    <row r="97" spans="3:9" ht="12.75" customHeight="1">
      <c r="C97" s="83" t="s">
        <v>495</v>
      </c>
      <c r="D97" s="78"/>
      <c r="E97" s="97"/>
      <c r="F97" s="78"/>
      <c r="G97" s="78"/>
      <c r="H97" s="95"/>
      <c r="I97" s="78"/>
    </row>
    <row r="98" spans="3:9" ht="12.75" customHeight="1">
      <c r="C98" s="86" t="s">
        <v>427</v>
      </c>
      <c r="D98" s="86" t="s">
        <v>428</v>
      </c>
      <c r="E98" s="86" t="s">
        <v>443</v>
      </c>
      <c r="F98" s="86" t="s">
        <v>444</v>
      </c>
      <c r="G98" s="86" t="s">
        <v>445</v>
      </c>
      <c r="H98" s="86" t="s">
        <v>439</v>
      </c>
      <c r="I98" s="78"/>
    </row>
    <row r="99" spans="3:9" ht="12.75" customHeight="1">
      <c r="C99" s="88" t="s">
        <v>434</v>
      </c>
      <c r="D99" s="89" t="s">
        <v>403</v>
      </c>
      <c r="E99" s="89" t="s">
        <v>403</v>
      </c>
      <c r="F99" s="106" t="s">
        <v>403</v>
      </c>
      <c r="G99" s="107" t="s">
        <v>403</v>
      </c>
      <c r="H99" s="108" t="s">
        <v>403</v>
      </c>
      <c r="I99" s="78"/>
    </row>
    <row r="100" spans="3:9" ht="12.75" customHeight="1">
      <c r="C100" s="88" t="s">
        <v>435</v>
      </c>
      <c r="D100" s="89" t="s">
        <v>403</v>
      </c>
      <c r="E100" s="89" t="s">
        <v>403</v>
      </c>
      <c r="F100" s="106" t="s">
        <v>403</v>
      </c>
      <c r="G100" s="107" t="s">
        <v>403</v>
      </c>
      <c r="H100" s="108" t="s">
        <v>403</v>
      </c>
      <c r="I100" s="78"/>
    </row>
    <row r="101" spans="3:9" ht="12.75" customHeight="1">
      <c r="C101" s="78"/>
      <c r="D101" s="60"/>
      <c r="E101" s="60"/>
      <c r="F101" s="109"/>
      <c r="G101" s="110"/>
      <c r="H101" s="111"/>
      <c r="I101" s="78"/>
    </row>
    <row r="102" spans="3:9" ht="12.75" customHeight="1">
      <c r="C102" s="78" t="s">
        <v>421</v>
      </c>
      <c r="D102" s="82" t="s">
        <v>403</v>
      </c>
      <c r="E102" s="78"/>
      <c r="F102" s="73"/>
      <c r="G102" s="74"/>
      <c r="H102" s="105"/>
      <c r="I102" s="75"/>
    </row>
    <row r="103" spans="3:9" ht="12.75" customHeight="1">
      <c r="C103" s="71" t="s">
        <v>405</v>
      </c>
      <c r="D103" s="82" t="s">
        <v>403</v>
      </c>
      <c r="E103" s="78"/>
      <c r="F103" s="73"/>
      <c r="G103" s="74"/>
      <c r="H103" s="105"/>
      <c r="I103" s="75"/>
    </row>
    <row r="104" spans="3:9" ht="12.75" customHeight="1">
      <c r="C104" s="78" t="s">
        <v>447</v>
      </c>
      <c r="D104" s="112">
        <v>2.55</v>
      </c>
      <c r="E104" s="78"/>
      <c r="F104" s="73"/>
      <c r="G104" s="74"/>
      <c r="H104" s="105"/>
      <c r="I104" s="75"/>
    </row>
    <row r="105" spans="3:9" ht="12.75">
      <c r="C105" s="78" t="s">
        <v>453</v>
      </c>
      <c r="D105" s="78"/>
      <c r="E105" s="78"/>
      <c r="F105" s="73"/>
      <c r="G105" s="74"/>
      <c r="H105" s="105"/>
      <c r="I105" s="75"/>
    </row>
    <row r="106" spans="3:9" ht="12.75">
      <c r="C106" s="103" t="s">
        <v>408</v>
      </c>
      <c r="D106" s="62" t="s">
        <v>409</v>
      </c>
      <c r="E106" s="62" t="s">
        <v>410</v>
      </c>
      <c r="F106" s="73"/>
      <c r="G106" s="74"/>
      <c r="H106" s="105"/>
      <c r="I106" s="75"/>
    </row>
    <row r="107" spans="3:9" ht="12.75">
      <c r="C107" s="76" t="s">
        <v>449</v>
      </c>
      <c r="D107" s="104" t="s">
        <v>450</v>
      </c>
      <c r="E107" s="104" t="s">
        <v>450</v>
      </c>
      <c r="F107" s="73"/>
      <c r="G107" s="74"/>
      <c r="H107" s="105"/>
      <c r="I107" s="75"/>
    </row>
    <row r="108" spans="3:9" ht="12.75">
      <c r="C108" s="76" t="s">
        <v>451</v>
      </c>
      <c r="D108" s="104" t="s">
        <v>450</v>
      </c>
      <c r="E108" s="104" t="s">
        <v>450</v>
      </c>
      <c r="F108" s="73"/>
      <c r="G108" s="74"/>
      <c r="H108" s="105"/>
      <c r="I108" s="75"/>
    </row>
    <row r="109" spans="3:9" ht="12.75">
      <c r="C109" s="76"/>
      <c r="D109" s="104"/>
      <c r="E109" s="104"/>
      <c r="F109" s="73"/>
      <c r="G109" s="74"/>
      <c r="H109" s="105"/>
      <c r="I109" s="75"/>
    </row>
    <row r="110" spans="3:9" ht="12.75">
      <c r="C110" s="78" t="s">
        <v>452</v>
      </c>
      <c r="D110" s="78"/>
      <c r="E110" s="78"/>
      <c r="F110" s="73"/>
      <c r="G110" s="74"/>
      <c r="H110" s="97"/>
      <c r="I110" s="7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61">
      <selection activeCell="B2" sqref="B2"/>
    </sheetView>
  </sheetViews>
  <sheetFormatPr defaultColWidth="9.140625" defaultRowHeight="12.75"/>
  <cols>
    <col min="1" max="1" width="7.57421875" style="0" customWidth="1"/>
    <col min="2" max="2" width="15.00390625" style="0" customWidth="1"/>
    <col min="3" max="3" width="59.0039062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140625" style="28" customWidth="1"/>
  </cols>
  <sheetData>
    <row r="1" spans="1:8" ht="18.75">
      <c r="A1" s="2"/>
      <c r="B1" s="2"/>
      <c r="C1" s="150" t="s">
        <v>238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113</v>
      </c>
      <c r="C9" t="s">
        <v>39</v>
      </c>
      <c r="D9" t="s">
        <v>21</v>
      </c>
      <c r="E9" s="41">
        <v>54000000</v>
      </c>
      <c r="F9" s="15">
        <v>495.87606</v>
      </c>
      <c r="G9" s="16">
        <v>0.10880000000000001</v>
      </c>
      <c r="H9" s="17">
        <v>42006</v>
      </c>
    </row>
    <row r="10" spans="1:11" ht="12.75" customHeight="1">
      <c r="A10">
        <v>2</v>
      </c>
      <c r="B10" t="s">
        <v>48</v>
      </c>
      <c r="C10" t="s">
        <v>46</v>
      </c>
      <c r="D10" t="s">
        <v>21</v>
      </c>
      <c r="E10" s="41">
        <v>50000000</v>
      </c>
      <c r="F10" s="15">
        <v>491.757</v>
      </c>
      <c r="G10" s="16">
        <v>0.1079</v>
      </c>
      <c r="H10" s="17">
        <v>41732</v>
      </c>
      <c r="J10" s="18" t="s">
        <v>17</v>
      </c>
      <c r="K10" s="45" t="s">
        <v>18</v>
      </c>
    </row>
    <row r="11" spans="1:11" ht="12.75" customHeight="1">
      <c r="A11">
        <v>3</v>
      </c>
      <c r="B11" t="s">
        <v>240</v>
      </c>
      <c r="C11" t="s">
        <v>239</v>
      </c>
      <c r="D11" t="s">
        <v>21</v>
      </c>
      <c r="E11" s="41">
        <v>50000000</v>
      </c>
      <c r="F11" s="15">
        <v>473.0285</v>
      </c>
      <c r="G11" s="16">
        <v>0.1038</v>
      </c>
      <c r="H11" s="17">
        <v>41886</v>
      </c>
      <c r="J11" s="16" t="s">
        <v>21</v>
      </c>
      <c r="K11" s="44">
        <v>0.6007</v>
      </c>
    </row>
    <row r="12" spans="1:11" ht="12.75" customHeight="1">
      <c r="A12">
        <v>4</v>
      </c>
      <c r="B12" t="s">
        <v>242</v>
      </c>
      <c r="C12" t="s">
        <v>241</v>
      </c>
      <c r="D12" t="s">
        <v>16</v>
      </c>
      <c r="E12" s="41">
        <v>50000000</v>
      </c>
      <c r="F12" s="15">
        <v>470.6065</v>
      </c>
      <c r="G12" s="16">
        <v>0.1033</v>
      </c>
      <c r="H12" s="17">
        <v>41907</v>
      </c>
      <c r="J12" s="16" t="s">
        <v>16</v>
      </c>
      <c r="K12" s="44">
        <v>0.2991</v>
      </c>
    </row>
    <row r="13" spans="1:11" ht="12.75" customHeight="1">
      <c r="A13">
        <v>5</v>
      </c>
      <c r="B13" t="s">
        <v>243</v>
      </c>
      <c r="C13" t="s">
        <v>42</v>
      </c>
      <c r="D13" t="s">
        <v>16</v>
      </c>
      <c r="E13" s="41">
        <v>50000000</v>
      </c>
      <c r="F13" s="15">
        <v>457.41</v>
      </c>
      <c r="G13" s="16">
        <v>0.10039999999999999</v>
      </c>
      <c r="H13" s="17">
        <v>42023</v>
      </c>
      <c r="J13" s="16" t="s">
        <v>34</v>
      </c>
      <c r="K13" s="44">
        <v>0.0546</v>
      </c>
    </row>
    <row r="14" spans="1:11" ht="12.75" customHeight="1">
      <c r="A14">
        <v>6</v>
      </c>
      <c r="B14" t="s">
        <v>244</v>
      </c>
      <c r="C14" t="s">
        <v>56</v>
      </c>
      <c r="D14" t="s">
        <v>21</v>
      </c>
      <c r="E14" s="41">
        <v>30000000</v>
      </c>
      <c r="F14" s="15">
        <v>297.2604</v>
      </c>
      <c r="G14" s="16">
        <v>0.0652</v>
      </c>
      <c r="H14" s="17">
        <v>41711</v>
      </c>
      <c r="J14" s="16" t="s">
        <v>13</v>
      </c>
      <c r="K14" s="44">
        <v>0.042800000000000005</v>
      </c>
    </row>
    <row r="15" spans="1:11" ht="12.75" customHeight="1">
      <c r="A15">
        <v>7</v>
      </c>
      <c r="B15" t="s">
        <v>246</v>
      </c>
      <c r="C15" t="s">
        <v>245</v>
      </c>
      <c r="D15" t="s">
        <v>16</v>
      </c>
      <c r="E15" s="41">
        <v>25000000</v>
      </c>
      <c r="F15" s="15">
        <v>238.5385</v>
      </c>
      <c r="G15" s="16">
        <v>0.052300000000000006</v>
      </c>
      <c r="H15" s="17">
        <v>41851</v>
      </c>
      <c r="J15" s="16" t="s">
        <v>40</v>
      </c>
      <c r="K15" s="44">
        <v>0.0028000000000000004</v>
      </c>
    </row>
    <row r="16" spans="1:10" ht="12.75" customHeight="1">
      <c r="A16">
        <v>8</v>
      </c>
      <c r="B16" t="s">
        <v>112</v>
      </c>
      <c r="C16" t="s">
        <v>42</v>
      </c>
      <c r="D16" t="s">
        <v>16</v>
      </c>
      <c r="E16" s="41">
        <v>20000000</v>
      </c>
      <c r="F16" s="15">
        <v>196.6556</v>
      </c>
      <c r="G16" s="16">
        <v>0.0431</v>
      </c>
      <c r="H16" s="17">
        <v>41736</v>
      </c>
      <c r="J16" s="16"/>
    </row>
    <row r="17" spans="1:8" ht="12.75" customHeight="1">
      <c r="A17">
        <v>9</v>
      </c>
      <c r="B17" t="s">
        <v>114</v>
      </c>
      <c r="C17" t="s">
        <v>39</v>
      </c>
      <c r="D17" t="s">
        <v>13</v>
      </c>
      <c r="E17" s="41">
        <v>20000000</v>
      </c>
      <c r="F17" s="15">
        <v>195.1392</v>
      </c>
      <c r="G17" s="16">
        <v>0.042800000000000005</v>
      </c>
      <c r="H17" s="17">
        <v>41765</v>
      </c>
    </row>
    <row r="18" spans="3:9" ht="12.75" customHeight="1">
      <c r="C18" s="19" t="s">
        <v>59</v>
      </c>
      <c r="D18" s="19"/>
      <c r="E18" s="42"/>
      <c r="F18" s="20">
        <f>SUM(F9:F17)</f>
        <v>3316.27176</v>
      </c>
      <c r="G18" s="21">
        <f>SUM(G9:G17)</f>
        <v>0.7276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60</v>
      </c>
      <c r="F20" s="15"/>
      <c r="G20" s="16"/>
      <c r="H20" s="17"/>
    </row>
    <row r="21" spans="1:8" ht="12.75" customHeight="1">
      <c r="A21">
        <v>10</v>
      </c>
      <c r="B21" t="s">
        <v>87</v>
      </c>
      <c r="C21" t="s">
        <v>86</v>
      </c>
      <c r="D21" t="s">
        <v>21</v>
      </c>
      <c r="E21" s="41">
        <v>50000000</v>
      </c>
      <c r="F21" s="15">
        <v>491.6805</v>
      </c>
      <c r="G21" s="16">
        <v>0.1079</v>
      </c>
      <c r="H21" s="17">
        <v>41732</v>
      </c>
    </row>
    <row r="22" spans="1:8" ht="12.75" customHeight="1">
      <c r="A22">
        <v>11</v>
      </c>
      <c r="B22" t="s">
        <v>132</v>
      </c>
      <c r="C22" t="s">
        <v>131</v>
      </c>
      <c r="D22" t="s">
        <v>21</v>
      </c>
      <c r="E22" s="41">
        <v>50000000</v>
      </c>
      <c r="F22" s="15">
        <v>488.2515</v>
      </c>
      <c r="G22" s="16">
        <v>0.10710000000000001</v>
      </c>
      <c r="H22" s="17">
        <v>41758</v>
      </c>
    </row>
    <row r="23" spans="3:9" ht="12.75" customHeight="1">
      <c r="C23" s="19" t="s">
        <v>59</v>
      </c>
      <c r="D23" s="19"/>
      <c r="E23" s="42"/>
      <c r="F23" s="20">
        <f>SUM(F21:F22)</f>
        <v>979.932</v>
      </c>
      <c r="G23" s="21">
        <f>SUM(G21:G22)</f>
        <v>0.21500000000000002</v>
      </c>
      <c r="H23" s="22"/>
      <c r="I23" s="30"/>
    </row>
    <row r="24" spans="6:8" ht="12.75" customHeight="1">
      <c r="F24" s="15"/>
      <c r="G24" s="16"/>
      <c r="H24" s="17"/>
    </row>
    <row r="25" spans="3:8" ht="12.75" customHeight="1">
      <c r="C25" s="1" t="s">
        <v>101</v>
      </c>
      <c r="F25" s="15"/>
      <c r="G25" s="16"/>
      <c r="H25" s="17"/>
    </row>
    <row r="26" spans="3:8" ht="12.75" customHeight="1">
      <c r="C26" s="1" t="s">
        <v>102</v>
      </c>
      <c r="F26" s="15"/>
      <c r="G26" s="16"/>
      <c r="H26" s="17"/>
    </row>
    <row r="27" spans="1:8" ht="12.75" customHeight="1">
      <c r="A27">
        <v>12</v>
      </c>
      <c r="B27" t="s">
        <v>248</v>
      </c>
      <c r="C27" t="s">
        <v>247</v>
      </c>
      <c r="D27" t="s">
        <v>34</v>
      </c>
      <c r="E27" s="41">
        <v>25000000</v>
      </c>
      <c r="F27" s="15">
        <v>248.97675</v>
      </c>
      <c r="G27" s="16">
        <v>0.0546</v>
      </c>
      <c r="H27" s="17">
        <v>43468</v>
      </c>
    </row>
    <row r="28" spans="3:9" ht="12.75" customHeight="1">
      <c r="C28" s="19" t="s">
        <v>59</v>
      </c>
      <c r="D28" s="19"/>
      <c r="E28" s="42"/>
      <c r="F28" s="20">
        <f>SUM(F27:F27)</f>
        <v>248.97675</v>
      </c>
      <c r="G28" s="21">
        <f>SUM(G27:G27)</f>
        <v>0.0546</v>
      </c>
      <c r="H28" s="22"/>
      <c r="I28" s="30"/>
    </row>
    <row r="29" spans="6:8" ht="12.75" customHeight="1">
      <c r="F29" s="15"/>
      <c r="G29" s="16"/>
      <c r="H29" s="17"/>
    </row>
    <row r="30" spans="3:8" ht="12.75" customHeight="1">
      <c r="C30" s="1" t="s">
        <v>107</v>
      </c>
      <c r="F30" s="15">
        <v>12.990982</v>
      </c>
      <c r="G30" s="16">
        <v>0.0029</v>
      </c>
      <c r="H30" s="17"/>
    </row>
    <row r="31" spans="3:9" ht="12.75" customHeight="1">
      <c r="C31" s="19" t="s">
        <v>59</v>
      </c>
      <c r="D31" s="19"/>
      <c r="E31" s="42"/>
      <c r="F31" s="20">
        <f>SUM(F30:F30)</f>
        <v>12.990982</v>
      </c>
      <c r="G31" s="21">
        <f>SUM(G30:G30)</f>
        <v>0.0029</v>
      </c>
      <c r="H31" s="22"/>
      <c r="I31" s="30"/>
    </row>
    <row r="32" spans="6:8" ht="12.75" customHeight="1">
      <c r="F32" s="15"/>
      <c r="G32" s="16"/>
      <c r="H32" s="17"/>
    </row>
    <row r="33" spans="3:8" ht="12.75" customHeight="1">
      <c r="C33" s="1" t="s">
        <v>108</v>
      </c>
      <c r="F33" s="15"/>
      <c r="G33" s="16"/>
      <c r="H33" s="17"/>
    </row>
    <row r="34" spans="3:8" ht="12.75" customHeight="1">
      <c r="C34" s="1" t="s">
        <v>109</v>
      </c>
      <c r="F34" s="15">
        <v>-0.626045</v>
      </c>
      <c r="G34" s="16">
        <v>-0.0001</v>
      </c>
      <c r="H34" s="17"/>
    </row>
    <row r="35" spans="3:9" ht="12.75" customHeight="1">
      <c r="C35" s="19" t="s">
        <v>59</v>
      </c>
      <c r="D35" s="19"/>
      <c r="E35" s="42"/>
      <c r="F35" s="20">
        <f>SUM(F34:F34)</f>
        <v>-0.626045</v>
      </c>
      <c r="G35" s="21">
        <f>SUM(G34:G34)</f>
        <v>-0.0001</v>
      </c>
      <c r="H35" s="22"/>
      <c r="I35" s="30"/>
    </row>
    <row r="36" spans="3:9" ht="12.75" customHeight="1">
      <c r="C36" s="23" t="s">
        <v>110</v>
      </c>
      <c r="D36" s="23"/>
      <c r="E36" s="43"/>
      <c r="F36" s="24">
        <f>SUM(F18,F23,F28,F31,F35)</f>
        <v>4557.545447</v>
      </c>
      <c r="G36" s="25">
        <f>SUM(G18,G23,G28,G31,G35)</f>
        <v>1</v>
      </c>
      <c r="H36" s="26"/>
      <c r="I36" s="31"/>
    </row>
    <row r="37" ht="12.75" customHeight="1"/>
    <row r="38" ht="12.75" customHeight="1">
      <c r="C38" s="1" t="s">
        <v>386</v>
      </c>
    </row>
    <row r="39" ht="12.75" customHeight="1">
      <c r="C39" s="1" t="s">
        <v>387</v>
      </c>
    </row>
    <row r="40" ht="12.75" customHeight="1">
      <c r="C40" s="1"/>
    </row>
    <row r="41" ht="12.75" customHeight="1"/>
    <row r="42" spans="3:11" ht="12.75" customHeight="1">
      <c r="C42" s="71" t="s">
        <v>389</v>
      </c>
      <c r="D42" s="71"/>
      <c r="E42" s="71"/>
      <c r="F42" s="99"/>
      <c r="K42"/>
    </row>
    <row r="43" spans="3:11" ht="12.75" customHeight="1">
      <c r="C43" s="71" t="s">
        <v>390</v>
      </c>
      <c r="D43" s="113" t="s">
        <v>403</v>
      </c>
      <c r="E43" s="71"/>
      <c r="F43" s="99"/>
      <c r="K43"/>
    </row>
    <row r="44" spans="3:11" ht="12.75" customHeight="1">
      <c r="C44" s="56" t="s">
        <v>490</v>
      </c>
      <c r="D44" s="71"/>
      <c r="E44" s="71"/>
      <c r="F44" s="99"/>
      <c r="K44"/>
    </row>
    <row r="45" spans="3:11" ht="12.75" customHeight="1">
      <c r="C45" s="76" t="s">
        <v>391</v>
      </c>
      <c r="D45" s="114">
        <v>1294.258</v>
      </c>
      <c r="E45" s="71"/>
      <c r="F45" s="99"/>
      <c r="G45" s="114"/>
      <c r="K45"/>
    </row>
    <row r="46" spans="3:11" ht="12.75" customHeight="1">
      <c r="C46" s="76" t="s">
        <v>393</v>
      </c>
      <c r="D46" s="113">
        <v>1000.7766</v>
      </c>
      <c r="E46" s="71"/>
      <c r="F46" s="99"/>
      <c r="G46" s="114"/>
      <c r="K46"/>
    </row>
    <row r="47" spans="3:11" ht="12.75" customHeight="1">
      <c r="C47" s="76" t="s">
        <v>394</v>
      </c>
      <c r="D47" s="114">
        <v>1022.8523</v>
      </c>
      <c r="E47" s="71"/>
      <c r="F47" s="99"/>
      <c r="G47" s="114"/>
      <c r="K47"/>
    </row>
    <row r="48" spans="3:11" ht="12.75" customHeight="1">
      <c r="C48" s="76" t="s">
        <v>395</v>
      </c>
      <c r="D48" s="114">
        <v>1001.7612</v>
      </c>
      <c r="E48" s="71"/>
      <c r="F48" s="99"/>
      <c r="G48" s="114"/>
      <c r="K48"/>
    </row>
    <row r="49" spans="3:11" ht="12.75" customHeight="1">
      <c r="C49" s="76" t="s">
        <v>454</v>
      </c>
      <c r="D49" s="114">
        <v>1005.2002</v>
      </c>
      <c r="E49" s="71"/>
      <c r="F49" s="99"/>
      <c r="G49" s="114"/>
      <c r="K49"/>
    </row>
    <row r="50" spans="3:11" ht="12.75" customHeight="1">
      <c r="C50" s="76" t="s">
        <v>455</v>
      </c>
      <c r="D50" s="114">
        <v>1294.5819</v>
      </c>
      <c r="E50" s="71"/>
      <c r="F50" s="99"/>
      <c r="G50" s="114"/>
      <c r="K50"/>
    </row>
    <row r="51" spans="3:11" ht="12.75" customHeight="1">
      <c r="C51" s="76" t="s">
        <v>397</v>
      </c>
      <c r="D51" s="114">
        <v>1300.1483</v>
      </c>
      <c r="E51" s="71"/>
      <c r="F51" s="99"/>
      <c r="G51" s="114"/>
      <c r="K51"/>
    </row>
    <row r="52" spans="3:11" ht="12.75" customHeight="1">
      <c r="C52" s="76" t="s">
        <v>399</v>
      </c>
      <c r="D52" s="113" t="s">
        <v>403</v>
      </c>
      <c r="E52" s="71"/>
      <c r="F52" s="99"/>
      <c r="G52" s="114"/>
      <c r="K52"/>
    </row>
    <row r="53" spans="3:11" ht="12.75" customHeight="1">
      <c r="C53" s="76" t="s">
        <v>456</v>
      </c>
      <c r="D53" s="114">
        <v>1002.6229</v>
      </c>
      <c r="E53" s="71"/>
      <c r="F53" s="99"/>
      <c r="G53" s="114"/>
      <c r="K53"/>
    </row>
    <row r="54" spans="3:11" ht="12.75" customHeight="1">
      <c r="C54" s="76" t="s">
        <v>400</v>
      </c>
      <c r="D54" s="113">
        <v>1001.7944</v>
      </c>
      <c r="E54" s="71"/>
      <c r="F54" s="99"/>
      <c r="G54" s="114"/>
      <c r="K54"/>
    </row>
    <row r="55" spans="3:11" ht="12.75" customHeight="1">
      <c r="C55" s="76" t="s">
        <v>457</v>
      </c>
      <c r="D55" s="113" t="s">
        <v>403</v>
      </c>
      <c r="E55" s="71"/>
      <c r="F55" s="99"/>
      <c r="G55" s="114"/>
      <c r="K55"/>
    </row>
    <row r="56" spans="3:11" ht="12.75" customHeight="1">
      <c r="C56" s="76" t="s">
        <v>420</v>
      </c>
      <c r="D56" s="114">
        <v>1300.3398</v>
      </c>
      <c r="E56" s="71"/>
      <c r="F56" s="99"/>
      <c r="G56" s="114"/>
      <c r="K56"/>
    </row>
    <row r="57" spans="3:11" ht="12.75" customHeight="1">
      <c r="C57" s="57" t="s">
        <v>491</v>
      </c>
      <c r="D57" s="115"/>
      <c r="E57" s="71"/>
      <c r="F57" s="99"/>
      <c r="K57"/>
    </row>
    <row r="58" spans="3:11" ht="12.75" customHeight="1">
      <c r="C58" s="76" t="s">
        <v>391</v>
      </c>
      <c r="D58" s="114">
        <v>1301.6567</v>
      </c>
      <c r="E58" s="71"/>
      <c r="F58" s="116"/>
      <c r="K58"/>
    </row>
    <row r="59" spans="3:11" ht="12.75" customHeight="1">
      <c r="C59" s="76" t="s">
        <v>393</v>
      </c>
      <c r="D59" s="113">
        <v>1000.4863</v>
      </c>
      <c r="E59" s="71"/>
      <c r="F59" s="117"/>
      <c r="K59"/>
    </row>
    <row r="60" spans="3:11" ht="12.75" customHeight="1">
      <c r="C60" s="76" t="s">
        <v>394</v>
      </c>
      <c r="D60" s="114">
        <v>1020.7953</v>
      </c>
      <c r="E60" s="71"/>
      <c r="F60" s="117"/>
      <c r="K60"/>
    </row>
    <row r="61" spans="3:11" ht="12.75" customHeight="1">
      <c r="C61" s="93" t="s">
        <v>395</v>
      </c>
      <c r="D61" s="114">
        <v>999.8424</v>
      </c>
      <c r="E61" s="71"/>
      <c r="F61" s="117"/>
      <c r="K61"/>
    </row>
    <row r="62" spans="3:11" ht="12.75" customHeight="1">
      <c r="C62" s="93" t="s">
        <v>454</v>
      </c>
      <c r="D62" s="114">
        <v>1010.9464</v>
      </c>
      <c r="E62" s="71"/>
      <c r="F62" s="117"/>
      <c r="K62"/>
    </row>
    <row r="63" spans="3:11" ht="12.75">
      <c r="C63" s="76" t="s">
        <v>455</v>
      </c>
      <c r="D63" s="114">
        <v>1302.0444</v>
      </c>
      <c r="E63" s="71"/>
      <c r="F63" s="117"/>
      <c r="K63"/>
    </row>
    <row r="64" spans="3:11" ht="12.75">
      <c r="C64" s="93" t="s">
        <v>397</v>
      </c>
      <c r="D64" s="114">
        <v>1307.914</v>
      </c>
      <c r="E64" s="71"/>
      <c r="F64" s="117"/>
      <c r="K64"/>
    </row>
    <row r="65" spans="3:11" ht="12.75">
      <c r="C65" s="76" t="s">
        <v>399</v>
      </c>
      <c r="D65" s="113">
        <v>1002.3568</v>
      </c>
      <c r="E65" s="71"/>
      <c r="F65" s="117"/>
      <c r="K65"/>
    </row>
    <row r="66" spans="3:11" ht="12.75">
      <c r="C66" s="93" t="s">
        <v>456</v>
      </c>
      <c r="D66" s="114">
        <v>1000.6974</v>
      </c>
      <c r="E66" s="71"/>
      <c r="F66" s="117"/>
      <c r="K66"/>
    </row>
    <row r="67" spans="3:11" ht="12.75">
      <c r="C67" s="76" t="s">
        <v>400</v>
      </c>
      <c r="D67" s="113">
        <v>999.867</v>
      </c>
      <c r="E67" s="71"/>
      <c r="F67" s="117"/>
      <c r="K67"/>
    </row>
    <row r="68" spans="3:11" ht="12.75">
      <c r="C68" s="76" t="s">
        <v>457</v>
      </c>
      <c r="D68" s="113" t="s">
        <v>403</v>
      </c>
      <c r="E68" s="71"/>
      <c r="F68" s="117"/>
      <c r="K68"/>
    </row>
    <row r="69" spans="3:11" ht="12.75">
      <c r="C69" s="93" t="s">
        <v>420</v>
      </c>
      <c r="D69" s="114">
        <v>1308.1187</v>
      </c>
      <c r="E69" s="71"/>
      <c r="F69" s="117"/>
      <c r="K69"/>
    </row>
    <row r="70" spans="3:11" ht="12.75">
      <c r="C70" s="71" t="s">
        <v>402</v>
      </c>
      <c r="D70" s="113" t="s">
        <v>403</v>
      </c>
      <c r="E70" s="71"/>
      <c r="F70" s="117"/>
      <c r="K70"/>
    </row>
    <row r="71" spans="3:11" ht="25.5">
      <c r="C71" s="118" t="s">
        <v>421</v>
      </c>
      <c r="D71" s="113" t="s">
        <v>403</v>
      </c>
      <c r="E71" s="71"/>
      <c r="F71" s="117"/>
      <c r="K71"/>
    </row>
    <row r="72" spans="3:11" ht="12.75">
      <c r="C72" s="71" t="s">
        <v>405</v>
      </c>
      <c r="D72" s="113" t="s">
        <v>403</v>
      </c>
      <c r="E72" s="71"/>
      <c r="F72" s="99"/>
      <c r="K72"/>
    </row>
    <row r="73" spans="3:11" ht="12.75">
      <c r="C73" s="71" t="s">
        <v>406</v>
      </c>
      <c r="D73" s="82" t="s">
        <v>500</v>
      </c>
      <c r="E73" s="71"/>
      <c r="F73" s="99"/>
      <c r="K73"/>
    </row>
    <row r="74" spans="3:11" ht="12.75">
      <c r="C74" s="71" t="s">
        <v>458</v>
      </c>
      <c r="D74" s="78"/>
      <c r="E74" s="71"/>
      <c r="F74" s="99"/>
      <c r="K74"/>
    </row>
    <row r="75" spans="3:11" ht="12.75">
      <c r="C75" s="103" t="s">
        <v>408</v>
      </c>
      <c r="D75" s="119" t="s">
        <v>409</v>
      </c>
      <c r="E75" s="119" t="s">
        <v>410</v>
      </c>
      <c r="F75" s="99"/>
      <c r="K75"/>
    </row>
    <row r="76" spans="3:11" ht="12.75">
      <c r="C76" s="76" t="s">
        <v>393</v>
      </c>
      <c r="D76" s="104">
        <v>4.6777169999999995</v>
      </c>
      <c r="E76" s="104">
        <v>4.479947</v>
      </c>
      <c r="F76" s="99"/>
      <c r="K76"/>
    </row>
    <row r="77" spans="3:11" ht="12.75">
      <c r="C77" s="76" t="s">
        <v>394</v>
      </c>
      <c r="D77" s="104">
        <v>6.151886</v>
      </c>
      <c r="E77" s="104">
        <v>5.891788999999999</v>
      </c>
      <c r="F77" s="99"/>
      <c r="K77"/>
    </row>
    <row r="78" spans="3:11" ht="12.75">
      <c r="C78" s="76" t="s">
        <v>395</v>
      </c>
      <c r="D78" s="104">
        <v>5.958734</v>
      </c>
      <c r="E78" s="104">
        <v>5.706803</v>
      </c>
      <c r="F78" s="99"/>
      <c r="K78"/>
    </row>
    <row r="79" spans="3:11" ht="12.75">
      <c r="C79" s="76" t="s">
        <v>459</v>
      </c>
      <c r="D79" s="104" t="s">
        <v>450</v>
      </c>
      <c r="E79" s="104" t="s">
        <v>450</v>
      </c>
      <c r="F79" s="99"/>
      <c r="K79"/>
    </row>
    <row r="80" spans="3:11" ht="12.75">
      <c r="C80" s="76" t="s">
        <v>456</v>
      </c>
      <c r="D80" s="104">
        <v>6.159834999999999</v>
      </c>
      <c r="E80" s="104">
        <v>5.899401</v>
      </c>
      <c r="F80" s="99"/>
      <c r="K80"/>
    </row>
    <row r="81" spans="3:11" ht="12.75">
      <c r="C81" s="76" t="s">
        <v>399</v>
      </c>
      <c r="D81" s="104">
        <v>0.768477</v>
      </c>
      <c r="E81" s="104">
        <v>0.735986</v>
      </c>
      <c r="F81" s="99"/>
      <c r="K81"/>
    </row>
    <row r="82" spans="3:11" ht="12.75">
      <c r="C82" s="76" t="s">
        <v>400</v>
      </c>
      <c r="D82" s="104">
        <v>6.16553</v>
      </c>
      <c r="E82" s="104">
        <v>5.904856</v>
      </c>
      <c r="F82" s="99"/>
      <c r="K82"/>
    </row>
    <row r="83" spans="3:11" ht="12.75">
      <c r="C83" s="76" t="s">
        <v>460</v>
      </c>
      <c r="D83" s="104" t="s">
        <v>450</v>
      </c>
      <c r="E83" s="104" t="s">
        <v>450</v>
      </c>
      <c r="F83" s="99"/>
      <c r="K83"/>
    </row>
    <row r="84" spans="3:11" ht="12.75">
      <c r="C84" s="120" t="s">
        <v>411</v>
      </c>
      <c r="D84" s="121"/>
      <c r="E84" s="121"/>
      <c r="F84" s="99"/>
      <c r="K84"/>
    </row>
    <row r="85" spans="3:11" ht="12.75">
      <c r="C85" s="122" t="s">
        <v>412</v>
      </c>
      <c r="D85" s="121"/>
      <c r="E85" s="121"/>
      <c r="F85" s="99"/>
      <c r="K8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76">
      <selection activeCell="B2" sqref="B2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58.8515625" style="0" customWidth="1"/>
    <col min="4" max="4" width="35.7109375" style="0" customWidth="1"/>
    <col min="5" max="5" width="16.57421875" style="41" customWidth="1"/>
    <col min="6" max="6" width="19.14062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0" customWidth="1"/>
    <col min="12" max="12" width="15.28125" style="28" customWidth="1"/>
  </cols>
  <sheetData>
    <row r="1" spans="1:8" ht="18.75">
      <c r="A1" s="2"/>
      <c r="B1" s="2"/>
      <c r="C1" s="150" t="s">
        <v>249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143</v>
      </c>
      <c r="F7" s="15"/>
      <c r="G7" s="16"/>
      <c r="H7" s="17"/>
    </row>
    <row r="8" spans="3:8" ht="12.75" customHeight="1">
      <c r="C8" s="1" t="s">
        <v>102</v>
      </c>
      <c r="F8" s="15"/>
      <c r="G8" s="16"/>
      <c r="H8" s="17"/>
    </row>
    <row r="9" spans="1:8" ht="12.75" customHeight="1">
      <c r="A9">
        <v>1</v>
      </c>
      <c r="B9" t="s">
        <v>146</v>
      </c>
      <c r="C9" t="s">
        <v>144</v>
      </c>
      <c r="D9" t="s">
        <v>145</v>
      </c>
      <c r="E9" s="41">
        <v>24600</v>
      </c>
      <c r="F9" s="15">
        <v>79.9746</v>
      </c>
      <c r="G9" s="16">
        <v>0.0169</v>
      </c>
      <c r="H9" s="17"/>
    </row>
    <row r="10" spans="1:11" ht="12.75" customHeight="1">
      <c r="A10">
        <v>2</v>
      </c>
      <c r="B10" t="s">
        <v>149</v>
      </c>
      <c r="C10" t="s">
        <v>147</v>
      </c>
      <c r="D10" t="s">
        <v>148</v>
      </c>
      <c r="E10" s="41">
        <v>2120</v>
      </c>
      <c r="F10" s="15">
        <v>78.46332</v>
      </c>
      <c r="G10" s="16">
        <v>0.0166</v>
      </c>
      <c r="H10" s="17"/>
      <c r="J10" s="18" t="s">
        <v>17</v>
      </c>
      <c r="K10" s="18" t="s">
        <v>18</v>
      </c>
    </row>
    <row r="11" spans="1:11" ht="12.75" customHeight="1">
      <c r="A11">
        <v>3</v>
      </c>
      <c r="B11" t="s">
        <v>188</v>
      </c>
      <c r="C11" t="s">
        <v>186</v>
      </c>
      <c r="D11" t="s">
        <v>145</v>
      </c>
      <c r="E11" s="41">
        <v>3000</v>
      </c>
      <c r="F11" s="15">
        <v>74.2005</v>
      </c>
      <c r="G11" s="16">
        <v>0.015700000000000002</v>
      </c>
      <c r="H11" s="17"/>
      <c r="J11" s="16" t="s">
        <v>34</v>
      </c>
      <c r="K11" s="16">
        <v>0.3128</v>
      </c>
    </row>
    <row r="12" spans="1:11" ht="12.75" customHeight="1">
      <c r="A12">
        <v>4</v>
      </c>
      <c r="B12" t="s">
        <v>152</v>
      </c>
      <c r="C12" t="s">
        <v>150</v>
      </c>
      <c r="D12" t="s">
        <v>151</v>
      </c>
      <c r="E12" s="41">
        <v>7850</v>
      </c>
      <c r="F12" s="15">
        <v>65.245275</v>
      </c>
      <c r="G12" s="16">
        <v>0.0138</v>
      </c>
      <c r="H12" s="17"/>
      <c r="J12" s="16" t="s">
        <v>13</v>
      </c>
      <c r="K12" s="16">
        <v>0.1349</v>
      </c>
    </row>
    <row r="13" spans="1:11" ht="12.75" customHeight="1">
      <c r="A13">
        <v>5</v>
      </c>
      <c r="B13" t="s">
        <v>158</v>
      </c>
      <c r="C13" t="s">
        <v>156</v>
      </c>
      <c r="D13" t="s">
        <v>148</v>
      </c>
      <c r="E13" s="41">
        <v>2460</v>
      </c>
      <c r="F13" s="15">
        <v>55.12983</v>
      </c>
      <c r="G13" s="16">
        <v>0.011699999999999999</v>
      </c>
      <c r="H13" s="17"/>
      <c r="J13" s="16" t="s">
        <v>16</v>
      </c>
      <c r="K13" s="16">
        <v>0.10490000000000001</v>
      </c>
    </row>
    <row r="14" spans="1:11" ht="12.75" customHeight="1">
      <c r="A14">
        <v>6</v>
      </c>
      <c r="B14" t="s">
        <v>170</v>
      </c>
      <c r="C14" t="s">
        <v>168</v>
      </c>
      <c r="D14" t="s">
        <v>157</v>
      </c>
      <c r="E14" s="41">
        <v>9000</v>
      </c>
      <c r="F14" s="15">
        <v>52.983</v>
      </c>
      <c r="G14" s="16">
        <v>0.011200000000000002</v>
      </c>
      <c r="H14" s="17"/>
      <c r="J14" s="16" t="s">
        <v>21</v>
      </c>
      <c r="K14" s="16">
        <v>0.08289999999999999</v>
      </c>
    </row>
    <row r="15" spans="1:11" ht="12.75" customHeight="1">
      <c r="A15">
        <v>7</v>
      </c>
      <c r="B15" t="s">
        <v>173</v>
      </c>
      <c r="C15" t="s">
        <v>171</v>
      </c>
      <c r="D15" t="s">
        <v>169</v>
      </c>
      <c r="E15" s="41">
        <v>16100</v>
      </c>
      <c r="F15" s="15">
        <v>50.715</v>
      </c>
      <c r="G15" s="16">
        <v>0.010700000000000001</v>
      </c>
      <c r="H15" s="17"/>
      <c r="J15" s="16" t="s">
        <v>250</v>
      </c>
      <c r="K15" s="16">
        <v>0.0527</v>
      </c>
    </row>
    <row r="16" spans="1:11" ht="12.75" customHeight="1">
      <c r="A16">
        <v>8</v>
      </c>
      <c r="B16" t="s">
        <v>155</v>
      </c>
      <c r="C16" t="s">
        <v>153</v>
      </c>
      <c r="D16" t="s">
        <v>154</v>
      </c>
      <c r="E16" s="41">
        <v>5070</v>
      </c>
      <c r="F16" s="15">
        <v>50.07639</v>
      </c>
      <c r="G16" s="16">
        <v>0.0106</v>
      </c>
      <c r="H16" s="17"/>
      <c r="J16" s="16" t="s">
        <v>37</v>
      </c>
      <c r="K16" s="16">
        <v>0.0526</v>
      </c>
    </row>
    <row r="17" spans="1:11" ht="12.75" customHeight="1">
      <c r="A17">
        <v>9</v>
      </c>
      <c r="B17" t="s">
        <v>252</v>
      </c>
      <c r="C17" t="s">
        <v>251</v>
      </c>
      <c r="D17" t="s">
        <v>145</v>
      </c>
      <c r="E17" s="41">
        <v>3800</v>
      </c>
      <c r="F17" s="15">
        <v>49.3924</v>
      </c>
      <c r="G17" s="16">
        <v>0.0104</v>
      </c>
      <c r="H17" s="17"/>
      <c r="J17" s="16" t="s">
        <v>145</v>
      </c>
      <c r="K17" s="16">
        <v>0.0518</v>
      </c>
    </row>
    <row r="18" spans="1:11" ht="12.75" customHeight="1">
      <c r="A18">
        <v>10</v>
      </c>
      <c r="B18" t="s">
        <v>190</v>
      </c>
      <c r="C18" t="s">
        <v>189</v>
      </c>
      <c r="D18" t="s">
        <v>172</v>
      </c>
      <c r="E18" s="41">
        <v>14000</v>
      </c>
      <c r="F18" s="15">
        <v>48.937</v>
      </c>
      <c r="G18" s="16">
        <v>0.0103</v>
      </c>
      <c r="H18" s="17"/>
      <c r="J18" s="16" t="s">
        <v>148</v>
      </c>
      <c r="K18" s="16">
        <v>0.0431</v>
      </c>
    </row>
    <row r="19" spans="1:11" ht="12.75" customHeight="1">
      <c r="A19">
        <v>11</v>
      </c>
      <c r="B19" t="s">
        <v>205</v>
      </c>
      <c r="C19" t="s">
        <v>204</v>
      </c>
      <c r="D19" t="s">
        <v>169</v>
      </c>
      <c r="E19" s="41">
        <v>32000</v>
      </c>
      <c r="F19" s="15">
        <v>45.92</v>
      </c>
      <c r="G19" s="16">
        <v>0.0097</v>
      </c>
      <c r="H19" s="17"/>
      <c r="J19" s="16" t="s">
        <v>169</v>
      </c>
      <c r="K19" s="16">
        <v>0.03</v>
      </c>
    </row>
    <row r="20" spans="1:11" ht="12.75" customHeight="1">
      <c r="A20">
        <v>12</v>
      </c>
      <c r="B20" t="s">
        <v>207</v>
      </c>
      <c r="C20" t="s">
        <v>206</v>
      </c>
      <c r="D20" t="s">
        <v>169</v>
      </c>
      <c r="E20" s="41">
        <v>16500</v>
      </c>
      <c r="F20" s="15">
        <v>45.54</v>
      </c>
      <c r="G20" s="16">
        <v>0.0096</v>
      </c>
      <c r="H20" s="17"/>
      <c r="J20" s="16" t="s">
        <v>157</v>
      </c>
      <c r="K20" s="16">
        <v>0.0246</v>
      </c>
    </row>
    <row r="21" spans="1:11" ht="12.75" customHeight="1">
      <c r="A21">
        <v>13</v>
      </c>
      <c r="B21" t="s">
        <v>165</v>
      </c>
      <c r="C21" t="s">
        <v>67</v>
      </c>
      <c r="D21" t="s">
        <v>164</v>
      </c>
      <c r="E21" s="41">
        <v>5579</v>
      </c>
      <c r="F21" s="15">
        <v>45.103426</v>
      </c>
      <c r="G21" s="16">
        <v>0.0095</v>
      </c>
      <c r="H21" s="17"/>
      <c r="J21" s="16" t="s">
        <v>154</v>
      </c>
      <c r="K21" s="16">
        <v>0.0196</v>
      </c>
    </row>
    <row r="22" spans="1:11" ht="12.75" customHeight="1">
      <c r="A22">
        <v>14</v>
      </c>
      <c r="B22" t="s">
        <v>163</v>
      </c>
      <c r="C22" t="s">
        <v>162</v>
      </c>
      <c r="D22" t="s">
        <v>154</v>
      </c>
      <c r="E22" s="41">
        <v>6800</v>
      </c>
      <c r="F22" s="15">
        <v>42.738</v>
      </c>
      <c r="G22" s="16">
        <v>0.009000000000000001</v>
      </c>
      <c r="H22" s="17"/>
      <c r="J22" s="16" t="s">
        <v>151</v>
      </c>
      <c r="K22" s="16">
        <v>0.0138</v>
      </c>
    </row>
    <row r="23" spans="1:11" ht="12.75" customHeight="1">
      <c r="A23">
        <v>15</v>
      </c>
      <c r="B23" t="s">
        <v>254</v>
      </c>
      <c r="C23" t="s">
        <v>253</v>
      </c>
      <c r="D23" t="s">
        <v>145</v>
      </c>
      <c r="E23" s="41">
        <v>822</v>
      </c>
      <c r="F23" s="15">
        <v>41.487573</v>
      </c>
      <c r="G23" s="16">
        <v>0.0088</v>
      </c>
      <c r="H23" s="17"/>
      <c r="J23" s="16" t="s">
        <v>172</v>
      </c>
      <c r="K23" s="16">
        <v>0.0103</v>
      </c>
    </row>
    <row r="24" spans="1:11" ht="12.75" customHeight="1">
      <c r="A24">
        <v>16</v>
      </c>
      <c r="B24" t="s">
        <v>167</v>
      </c>
      <c r="C24" t="s">
        <v>166</v>
      </c>
      <c r="D24" t="s">
        <v>148</v>
      </c>
      <c r="E24" s="41">
        <v>2100</v>
      </c>
      <c r="F24" s="15">
        <v>30.7062</v>
      </c>
      <c r="G24" s="16">
        <v>0.006500000000000001</v>
      </c>
      <c r="H24" s="17"/>
      <c r="J24" s="16" t="s">
        <v>164</v>
      </c>
      <c r="K24" s="16">
        <v>0.0095</v>
      </c>
    </row>
    <row r="25" spans="1:11" ht="12.75" customHeight="1">
      <c r="A25">
        <v>17</v>
      </c>
      <c r="B25" t="s">
        <v>219</v>
      </c>
      <c r="C25" t="s">
        <v>218</v>
      </c>
      <c r="D25" t="s">
        <v>184</v>
      </c>
      <c r="E25" s="41">
        <v>5316</v>
      </c>
      <c r="F25" s="15">
        <v>29.346978</v>
      </c>
      <c r="G25" s="16">
        <v>0.0062</v>
      </c>
      <c r="H25" s="17"/>
      <c r="J25" s="16" t="s">
        <v>184</v>
      </c>
      <c r="K25" s="16">
        <v>0.0062</v>
      </c>
    </row>
    <row r="26" spans="1:11" ht="12.75" customHeight="1">
      <c r="A26">
        <v>18</v>
      </c>
      <c r="B26" t="s">
        <v>185</v>
      </c>
      <c r="C26" t="s">
        <v>183</v>
      </c>
      <c r="D26" t="s">
        <v>157</v>
      </c>
      <c r="E26" s="41">
        <v>1000</v>
      </c>
      <c r="F26" s="15">
        <v>26.0955</v>
      </c>
      <c r="G26" s="16">
        <v>0.0055000000000000005</v>
      </c>
      <c r="H26" s="17"/>
      <c r="J26" s="16" t="s">
        <v>40</v>
      </c>
      <c r="K26" s="16">
        <v>0.050300000000000004</v>
      </c>
    </row>
    <row r="27" spans="1:11" ht="12.75" customHeight="1">
      <c r="A27">
        <v>19</v>
      </c>
      <c r="B27" t="s">
        <v>194</v>
      </c>
      <c r="C27" t="s">
        <v>193</v>
      </c>
      <c r="D27" t="s">
        <v>148</v>
      </c>
      <c r="E27" s="41">
        <v>1169</v>
      </c>
      <c r="F27" s="15">
        <v>20.889446</v>
      </c>
      <c r="G27" s="16">
        <v>0.0044</v>
      </c>
      <c r="H27" s="17"/>
      <c r="J27" s="16"/>
      <c r="K27" s="16"/>
    </row>
    <row r="28" spans="1:8" ht="12.75" customHeight="1">
      <c r="A28">
        <v>20</v>
      </c>
      <c r="B28" t="s">
        <v>176</v>
      </c>
      <c r="C28" t="s">
        <v>174</v>
      </c>
      <c r="D28" t="s">
        <v>157</v>
      </c>
      <c r="E28" s="41">
        <v>5050</v>
      </c>
      <c r="F28" s="15">
        <v>20.7353</v>
      </c>
      <c r="G28" s="16">
        <v>0.0044</v>
      </c>
      <c r="H28" s="17"/>
    </row>
    <row r="29" spans="1:8" ht="12.75" customHeight="1">
      <c r="A29">
        <v>21</v>
      </c>
      <c r="B29" t="s">
        <v>179</v>
      </c>
      <c r="C29" t="s">
        <v>177</v>
      </c>
      <c r="D29" t="s">
        <v>148</v>
      </c>
      <c r="E29" s="41">
        <v>3200</v>
      </c>
      <c r="F29" s="15">
        <v>18.4016</v>
      </c>
      <c r="G29" s="16">
        <v>0.0039000000000000003</v>
      </c>
      <c r="H29" s="17"/>
    </row>
    <row r="30" spans="1:8" ht="12.75" customHeight="1">
      <c r="A30">
        <v>22</v>
      </c>
      <c r="B30" t="s">
        <v>182</v>
      </c>
      <c r="C30" t="s">
        <v>180</v>
      </c>
      <c r="D30" t="s">
        <v>157</v>
      </c>
      <c r="E30" s="41">
        <v>1880</v>
      </c>
      <c r="F30" s="15">
        <v>16.57972</v>
      </c>
      <c r="G30" s="16">
        <v>0.0034999999999999996</v>
      </c>
      <c r="H30" s="17"/>
    </row>
    <row r="31" spans="3:9" ht="12.75" customHeight="1">
      <c r="C31" s="19" t="s">
        <v>59</v>
      </c>
      <c r="D31" s="19"/>
      <c r="E31" s="42"/>
      <c r="F31" s="20">
        <f>SUM(F9:F30)</f>
        <v>988.661058</v>
      </c>
      <c r="G31" s="21">
        <f>SUM(G9:G30)</f>
        <v>0.2089</v>
      </c>
      <c r="H31" s="22"/>
      <c r="I31" s="30"/>
    </row>
    <row r="32" spans="6:8" ht="12.75" customHeight="1">
      <c r="F32" s="15"/>
      <c r="G32" s="16"/>
      <c r="H32" s="17"/>
    </row>
    <row r="33" spans="3:8" ht="12.75" customHeight="1">
      <c r="C33" s="1" t="s">
        <v>10</v>
      </c>
      <c r="F33" s="15"/>
      <c r="G33" s="16"/>
      <c r="H33" s="17"/>
    </row>
    <row r="34" spans="3:8" ht="12.75" customHeight="1">
      <c r="C34" s="1" t="s">
        <v>60</v>
      </c>
      <c r="F34" s="15"/>
      <c r="G34" s="16"/>
      <c r="H34" s="17"/>
    </row>
    <row r="35" spans="1:8" ht="12.75" customHeight="1">
      <c r="A35">
        <v>23</v>
      </c>
      <c r="B35" t="s">
        <v>256</v>
      </c>
      <c r="C35" t="s">
        <v>255</v>
      </c>
      <c r="D35" t="s">
        <v>13</v>
      </c>
      <c r="E35" s="41">
        <v>67000000</v>
      </c>
      <c r="F35" s="15">
        <v>638.11872</v>
      </c>
      <c r="G35" s="16">
        <v>0.1349</v>
      </c>
      <c r="H35" s="17">
        <v>41838</v>
      </c>
    </row>
    <row r="36" spans="1:8" ht="12.75" customHeight="1">
      <c r="A36">
        <v>24</v>
      </c>
      <c r="B36" t="s">
        <v>98</v>
      </c>
      <c r="C36" t="s">
        <v>97</v>
      </c>
      <c r="D36" t="s">
        <v>16</v>
      </c>
      <c r="E36" s="41">
        <v>50000000</v>
      </c>
      <c r="F36" s="15">
        <v>496.168</v>
      </c>
      <c r="G36" s="16">
        <v>0.10490000000000001</v>
      </c>
      <c r="H36" s="17">
        <v>41705</v>
      </c>
    </row>
    <row r="37" spans="1:8" ht="12.75" customHeight="1">
      <c r="A37">
        <v>25</v>
      </c>
      <c r="B37" t="s">
        <v>100</v>
      </c>
      <c r="C37" t="s">
        <v>99</v>
      </c>
      <c r="D37" t="s">
        <v>21</v>
      </c>
      <c r="E37" s="41">
        <v>40000000</v>
      </c>
      <c r="F37" s="15">
        <v>391.9544</v>
      </c>
      <c r="G37" s="16">
        <v>0.08289999999999999</v>
      </c>
      <c r="H37" s="17">
        <v>41746</v>
      </c>
    </row>
    <row r="38" spans="3:9" ht="12.75" customHeight="1">
      <c r="C38" s="19" t="s">
        <v>59</v>
      </c>
      <c r="D38" s="19"/>
      <c r="E38" s="42"/>
      <c r="F38" s="20">
        <f>SUM(F35:F37)</f>
        <v>1526.2411200000001</v>
      </c>
      <c r="G38" s="21">
        <f>SUM(G35:G37)</f>
        <v>0.3227</v>
      </c>
      <c r="H38" s="22"/>
      <c r="I38" s="30"/>
    </row>
    <row r="39" spans="6:8" ht="12.75" customHeight="1">
      <c r="F39" s="15"/>
      <c r="G39" s="16"/>
      <c r="H39" s="17"/>
    </row>
    <row r="40" spans="3:8" ht="12.75" customHeight="1">
      <c r="C40" s="1" t="s">
        <v>257</v>
      </c>
      <c r="F40" s="15"/>
      <c r="G40" s="16"/>
      <c r="H40" s="17"/>
    </row>
    <row r="41" spans="1:8" ht="12.75" customHeight="1">
      <c r="A41">
        <v>26</v>
      </c>
      <c r="B41" t="s">
        <v>259</v>
      </c>
      <c r="C41" t="s">
        <v>258</v>
      </c>
      <c r="D41" t="s">
        <v>250</v>
      </c>
      <c r="E41" s="41">
        <v>25000000</v>
      </c>
      <c r="F41" s="15">
        <v>249.30725</v>
      </c>
      <c r="G41" s="16">
        <v>0.0527</v>
      </c>
      <c r="H41" s="17">
        <v>41683</v>
      </c>
    </row>
    <row r="42" spans="3:9" ht="12.75" customHeight="1">
      <c r="C42" s="19" t="s">
        <v>59</v>
      </c>
      <c r="D42" s="19"/>
      <c r="E42" s="42"/>
      <c r="F42" s="20">
        <f>SUM(F41:F41)</f>
        <v>249.30725</v>
      </c>
      <c r="G42" s="21">
        <f>SUM(G41:G41)</f>
        <v>0.0527</v>
      </c>
      <c r="H42" s="22"/>
      <c r="I42" s="30"/>
    </row>
    <row r="43" spans="6:8" ht="12.75" customHeight="1">
      <c r="F43" s="15"/>
      <c r="G43" s="16"/>
      <c r="H43" s="17"/>
    </row>
    <row r="44" spans="3:8" ht="12.75" customHeight="1">
      <c r="C44" s="1" t="s">
        <v>101</v>
      </c>
      <c r="F44" s="15"/>
      <c r="G44" s="16"/>
      <c r="H44" s="17"/>
    </row>
    <row r="45" spans="3:8" ht="12.75" customHeight="1">
      <c r="C45" s="1" t="s">
        <v>102</v>
      </c>
      <c r="F45" s="15"/>
      <c r="G45" s="16"/>
      <c r="H45" s="17"/>
    </row>
    <row r="46" spans="1:8" ht="12.75" customHeight="1">
      <c r="A46">
        <v>27</v>
      </c>
      <c r="B46" t="s">
        <v>232</v>
      </c>
      <c r="C46" t="s">
        <v>231</v>
      </c>
      <c r="D46" t="s">
        <v>34</v>
      </c>
      <c r="E46" s="41">
        <v>50000000</v>
      </c>
      <c r="F46" s="15">
        <v>497.7305</v>
      </c>
      <c r="G46" s="16">
        <v>0.1052</v>
      </c>
      <c r="H46" s="17">
        <v>44430</v>
      </c>
    </row>
    <row r="47" spans="1:8" ht="12.75" customHeight="1">
      <c r="A47">
        <v>28</v>
      </c>
      <c r="B47" t="s">
        <v>260</v>
      </c>
      <c r="C47" t="s">
        <v>247</v>
      </c>
      <c r="D47" t="s">
        <v>34</v>
      </c>
      <c r="E47" s="41">
        <v>50000000</v>
      </c>
      <c r="F47" s="15">
        <v>481.26</v>
      </c>
      <c r="G47" s="16">
        <v>0.1018</v>
      </c>
      <c r="H47" s="17">
        <v>44884</v>
      </c>
    </row>
    <row r="48" spans="1:8" ht="12.75" customHeight="1">
      <c r="A48">
        <v>29</v>
      </c>
      <c r="B48" t="s">
        <v>234</v>
      </c>
      <c r="C48" t="s">
        <v>233</v>
      </c>
      <c r="D48" t="s">
        <v>34</v>
      </c>
      <c r="E48" s="41">
        <v>25000000</v>
      </c>
      <c r="F48" s="15">
        <v>250.2505</v>
      </c>
      <c r="G48" s="16">
        <v>0.0529</v>
      </c>
      <c r="H48" s="17">
        <v>43380</v>
      </c>
    </row>
    <row r="49" spans="1:8" ht="12.75" customHeight="1">
      <c r="A49">
        <v>30</v>
      </c>
      <c r="B49" t="s">
        <v>236</v>
      </c>
      <c r="C49" t="s">
        <v>235</v>
      </c>
      <c r="D49" t="s">
        <v>34</v>
      </c>
      <c r="E49" s="41">
        <v>25000000</v>
      </c>
      <c r="F49" s="15">
        <v>250.0095</v>
      </c>
      <c r="G49" s="16">
        <v>0.0529</v>
      </c>
      <c r="H49" s="17">
        <v>43425</v>
      </c>
    </row>
    <row r="50" spans="1:8" ht="12.75" customHeight="1">
      <c r="A50">
        <v>31</v>
      </c>
      <c r="B50" t="s">
        <v>237</v>
      </c>
      <c r="C50" t="s">
        <v>139</v>
      </c>
      <c r="D50" t="s">
        <v>37</v>
      </c>
      <c r="E50" s="41">
        <v>25000000</v>
      </c>
      <c r="F50" s="15">
        <v>248.93575</v>
      </c>
      <c r="G50" s="16">
        <v>0.0526</v>
      </c>
      <c r="H50" s="17">
        <v>41922</v>
      </c>
    </row>
    <row r="51" spans="3:9" ht="12.75" customHeight="1">
      <c r="C51" s="19" t="s">
        <v>59</v>
      </c>
      <c r="D51" s="19"/>
      <c r="E51" s="42"/>
      <c r="F51" s="20">
        <f>SUM(F46:F50)</f>
        <v>1728.1862500000002</v>
      </c>
      <c r="G51" s="21">
        <f>SUM(G46:G50)</f>
        <v>0.3654</v>
      </c>
      <c r="H51" s="22"/>
      <c r="I51" s="30"/>
    </row>
    <row r="52" spans="6:8" ht="12.75" customHeight="1">
      <c r="F52" s="15"/>
      <c r="G52" s="16"/>
      <c r="H52" s="17"/>
    </row>
    <row r="53" spans="3:8" ht="12.75" customHeight="1">
      <c r="C53" s="1" t="s">
        <v>107</v>
      </c>
      <c r="F53" s="15">
        <v>27.286086</v>
      </c>
      <c r="G53" s="16">
        <v>0.0058</v>
      </c>
      <c r="H53" s="17"/>
    </row>
    <row r="54" spans="3:9" ht="12.75" customHeight="1">
      <c r="C54" s="19" t="s">
        <v>59</v>
      </c>
      <c r="D54" s="19"/>
      <c r="E54" s="42"/>
      <c r="F54" s="20">
        <f>SUM(F53:F53)</f>
        <v>27.286086</v>
      </c>
      <c r="G54" s="21">
        <f>SUM(G53:G53)</f>
        <v>0.0058</v>
      </c>
      <c r="H54" s="22"/>
      <c r="I54" s="30"/>
    </row>
    <row r="55" spans="6:8" ht="12.75" customHeight="1">
      <c r="F55" s="15"/>
      <c r="G55" s="16"/>
      <c r="H55" s="17"/>
    </row>
    <row r="56" spans="3:8" ht="12.75" customHeight="1">
      <c r="C56" s="1" t="s">
        <v>108</v>
      </c>
      <c r="F56" s="15"/>
      <c r="G56" s="16"/>
      <c r="H56" s="17"/>
    </row>
    <row r="57" spans="3:8" ht="12.75" customHeight="1">
      <c r="C57" s="1" t="s">
        <v>109</v>
      </c>
      <c r="F57" s="15">
        <v>209.497867</v>
      </c>
      <c r="G57" s="16">
        <v>0.044500000000000005</v>
      </c>
      <c r="H57" s="17"/>
    </row>
    <row r="58" spans="3:9" ht="12.75" customHeight="1">
      <c r="C58" s="19" t="s">
        <v>59</v>
      </c>
      <c r="D58" s="19"/>
      <c r="E58" s="42"/>
      <c r="F58" s="20">
        <f>SUM(F57:F57)</f>
        <v>209.497867</v>
      </c>
      <c r="G58" s="21">
        <f>SUM(G57:G57)</f>
        <v>0.044500000000000005</v>
      </c>
      <c r="H58" s="22"/>
      <c r="I58" s="30"/>
    </row>
    <row r="59" spans="3:9" ht="12.75" customHeight="1">
      <c r="C59" s="23" t="s">
        <v>110</v>
      </c>
      <c r="D59" s="23"/>
      <c r="E59" s="43"/>
      <c r="F59" s="24">
        <f>SUM(F31,F38,F42,F51,F54,F58)</f>
        <v>4729.179631000001</v>
      </c>
      <c r="G59" s="25">
        <f>SUM(G31,G38,G42,G51,G54,G58)</f>
        <v>1</v>
      </c>
      <c r="H59" s="26"/>
      <c r="I59" s="31"/>
    </row>
    <row r="60" ht="12.75" customHeight="1"/>
    <row r="61" ht="12.75" customHeight="1">
      <c r="C61" s="1" t="s">
        <v>386</v>
      </c>
    </row>
    <row r="62" ht="12.75" customHeight="1">
      <c r="C62" s="1" t="s">
        <v>387</v>
      </c>
    </row>
    <row r="63" ht="12.75" customHeight="1">
      <c r="C63" s="1"/>
    </row>
    <row r="64" ht="12.75" customHeight="1">
      <c r="C64" s="1"/>
    </row>
    <row r="65" spans="3:11" ht="12.75" customHeight="1">
      <c r="C65" s="71" t="s">
        <v>389</v>
      </c>
      <c r="D65" s="72"/>
      <c r="E65" s="71"/>
      <c r="F65" s="99"/>
      <c r="K65" s="44"/>
    </row>
    <row r="66" spans="3:11" ht="12.75" customHeight="1">
      <c r="C66" s="71" t="s">
        <v>422</v>
      </c>
      <c r="D66" s="72" t="s">
        <v>403</v>
      </c>
      <c r="E66" s="71"/>
      <c r="F66" s="99"/>
      <c r="K66" s="44"/>
    </row>
    <row r="67" spans="3:11" ht="12.75" customHeight="1">
      <c r="C67" s="56" t="s">
        <v>490</v>
      </c>
      <c r="D67" s="123"/>
      <c r="E67" s="71"/>
      <c r="F67" s="99"/>
      <c r="K67" s="44"/>
    </row>
    <row r="68" spans="3:11" ht="12.75" customHeight="1">
      <c r="C68" s="76" t="s">
        <v>461</v>
      </c>
      <c r="D68" s="114">
        <v>11.9006</v>
      </c>
      <c r="E68" s="78"/>
      <c r="F68" s="99"/>
      <c r="K68" s="44"/>
    </row>
    <row r="69" spans="3:11" ht="12.75" customHeight="1">
      <c r="C69" s="76" t="s">
        <v>462</v>
      </c>
      <c r="D69" s="114">
        <v>10.2248</v>
      </c>
      <c r="E69" s="78"/>
      <c r="F69" s="99"/>
      <c r="K69" s="44"/>
    </row>
    <row r="70" spans="3:11" ht="12.75" customHeight="1">
      <c r="C70" s="76" t="s">
        <v>463</v>
      </c>
      <c r="D70" s="114">
        <v>12.0384</v>
      </c>
      <c r="E70" s="78"/>
      <c r="F70" s="99"/>
      <c r="K70" s="44"/>
    </row>
    <row r="71" spans="3:11" ht="12.75" customHeight="1">
      <c r="C71" s="76" t="s">
        <v>464</v>
      </c>
      <c r="D71" s="114">
        <v>10.401</v>
      </c>
      <c r="E71" s="78"/>
      <c r="F71" s="99"/>
      <c r="K71" s="44"/>
    </row>
    <row r="72" spans="3:11" ht="12.75" customHeight="1">
      <c r="C72" s="76" t="s">
        <v>465</v>
      </c>
      <c r="D72" s="114">
        <v>11.9643</v>
      </c>
      <c r="E72" s="78"/>
      <c r="F72" s="99"/>
      <c r="K72" s="44"/>
    </row>
    <row r="73" spans="3:11" ht="12.75" customHeight="1">
      <c r="C73" s="57" t="s">
        <v>491</v>
      </c>
      <c r="D73" s="115"/>
      <c r="E73" s="78"/>
      <c r="F73" s="99"/>
      <c r="K73" s="44"/>
    </row>
    <row r="74" spans="3:11" ht="12.75" customHeight="1">
      <c r="C74" s="76" t="s">
        <v>461</v>
      </c>
      <c r="D74" s="114">
        <v>11.832</v>
      </c>
      <c r="E74" s="78"/>
      <c r="F74" s="116"/>
      <c r="K74" s="44"/>
    </row>
    <row r="75" spans="3:11" ht="12.75" customHeight="1">
      <c r="C75" s="76" t="s">
        <v>462</v>
      </c>
      <c r="D75" s="114">
        <v>10.1658</v>
      </c>
      <c r="E75" s="78"/>
      <c r="F75" s="117"/>
      <c r="K75" s="44"/>
    </row>
    <row r="76" spans="3:11" ht="12.75" customHeight="1">
      <c r="C76" s="76" t="s">
        <v>463</v>
      </c>
      <c r="D76" s="114">
        <v>11.9831</v>
      </c>
      <c r="E76" s="78"/>
      <c r="F76" s="117"/>
      <c r="K76" s="44"/>
    </row>
    <row r="77" spans="3:11" ht="12.75" customHeight="1">
      <c r="C77" s="76" t="s">
        <v>464</v>
      </c>
      <c r="D77" s="114">
        <v>10.3436</v>
      </c>
      <c r="E77" s="78"/>
      <c r="F77" s="117"/>
      <c r="K77" s="44"/>
    </row>
    <row r="78" spans="3:11" ht="12.75" customHeight="1">
      <c r="C78" s="76" t="s">
        <v>465</v>
      </c>
      <c r="D78" s="114">
        <v>11.8988</v>
      </c>
      <c r="E78" s="78"/>
      <c r="F78" s="117"/>
      <c r="K78" s="44"/>
    </row>
    <row r="79" spans="3:11" ht="12.75" customHeight="1">
      <c r="C79" s="124" t="s">
        <v>402</v>
      </c>
      <c r="D79" s="82"/>
      <c r="E79" s="78"/>
      <c r="F79" s="117"/>
      <c r="K79" s="44"/>
    </row>
    <row r="80" spans="3:11" ht="12.75" customHeight="1">
      <c r="C80" s="83" t="s">
        <v>492</v>
      </c>
      <c r="D80" s="78"/>
      <c r="E80" s="83"/>
      <c r="F80" s="78"/>
      <c r="G80" s="78"/>
      <c r="H80" s="78"/>
      <c r="I80" s="78"/>
      <c r="K80" s="44"/>
    </row>
    <row r="81" spans="3:11" ht="12.75" customHeight="1">
      <c r="C81" s="86" t="s">
        <v>427</v>
      </c>
      <c r="D81" s="86" t="s">
        <v>428</v>
      </c>
      <c r="E81" s="86" t="s">
        <v>429</v>
      </c>
      <c r="F81" s="86" t="s">
        <v>430</v>
      </c>
      <c r="G81" s="86" t="s">
        <v>431</v>
      </c>
      <c r="H81" s="86" t="s">
        <v>432</v>
      </c>
      <c r="I81" s="86" t="s">
        <v>433</v>
      </c>
      <c r="K81" s="44"/>
    </row>
    <row r="82" spans="3:11" ht="12.75" customHeight="1">
      <c r="C82" s="78" t="s">
        <v>434</v>
      </c>
      <c r="D82" s="60" t="s">
        <v>403</v>
      </c>
      <c r="E82" s="60" t="s">
        <v>403</v>
      </c>
      <c r="F82" s="60" t="s">
        <v>403</v>
      </c>
      <c r="G82" s="60" t="s">
        <v>403</v>
      </c>
      <c r="H82" s="60" t="s">
        <v>403</v>
      </c>
      <c r="I82" s="60" t="s">
        <v>403</v>
      </c>
      <c r="K82" s="44"/>
    </row>
    <row r="83" spans="3:11" ht="12.75" customHeight="1">
      <c r="C83" s="78" t="s">
        <v>435</v>
      </c>
      <c r="D83" s="60" t="s">
        <v>403</v>
      </c>
      <c r="E83" s="60" t="s">
        <v>403</v>
      </c>
      <c r="F83" s="60" t="s">
        <v>403</v>
      </c>
      <c r="G83" s="60" t="s">
        <v>403</v>
      </c>
      <c r="H83" s="60" t="s">
        <v>403</v>
      </c>
      <c r="I83" s="60" t="s">
        <v>403</v>
      </c>
      <c r="K83" s="44"/>
    </row>
    <row r="84" spans="3:11" ht="12.75" customHeight="1">
      <c r="C84" s="87"/>
      <c r="D84" s="81"/>
      <c r="E84" s="78"/>
      <c r="F84" s="79"/>
      <c r="G84" s="80"/>
      <c r="H84" s="78"/>
      <c r="I84" s="78"/>
      <c r="K84" s="44"/>
    </row>
    <row r="85" spans="3:11" ht="12.75" customHeight="1">
      <c r="C85" s="83" t="s">
        <v>493</v>
      </c>
      <c r="D85" s="78"/>
      <c r="E85" s="78"/>
      <c r="F85" s="78"/>
      <c r="G85" s="78"/>
      <c r="H85" s="78"/>
      <c r="I85" s="78"/>
      <c r="K85" s="44"/>
    </row>
    <row r="86" spans="3:11" ht="12.75" customHeight="1">
      <c r="C86" s="86" t="s">
        <v>427</v>
      </c>
      <c r="D86" s="86" t="s">
        <v>428</v>
      </c>
      <c r="E86" s="86" t="s">
        <v>436</v>
      </c>
      <c r="F86" s="86" t="s">
        <v>437</v>
      </c>
      <c r="G86" s="86" t="s">
        <v>438</v>
      </c>
      <c r="H86" s="86" t="s">
        <v>439</v>
      </c>
      <c r="I86" s="78"/>
      <c r="K86" s="44"/>
    </row>
    <row r="87" spans="3:11" ht="12.75" customHeight="1">
      <c r="C87" s="88" t="s">
        <v>434</v>
      </c>
      <c r="D87" s="89" t="s">
        <v>249</v>
      </c>
      <c r="E87" s="89">
        <v>20</v>
      </c>
      <c r="F87" s="89">
        <v>20</v>
      </c>
      <c r="G87" s="90">
        <v>6207510</v>
      </c>
      <c r="H87" s="90">
        <v>76967.5</v>
      </c>
      <c r="I87" s="78"/>
      <c r="K87" s="44"/>
    </row>
    <row r="88" spans="3:11" ht="12.75" customHeight="1">
      <c r="C88" s="88" t="s">
        <v>435</v>
      </c>
      <c r="D88" s="89" t="s">
        <v>403</v>
      </c>
      <c r="E88" s="89" t="s">
        <v>403</v>
      </c>
      <c r="F88" s="89" t="s">
        <v>403</v>
      </c>
      <c r="G88" s="89" t="s">
        <v>403</v>
      </c>
      <c r="H88" s="89" t="s">
        <v>403</v>
      </c>
      <c r="I88" s="92"/>
      <c r="K88" s="44"/>
    </row>
    <row r="89" spans="3:11" ht="12.75" customHeight="1">
      <c r="C89" s="93"/>
      <c r="D89" s="94"/>
      <c r="E89" s="94"/>
      <c r="F89" s="94"/>
      <c r="G89" s="93"/>
      <c r="H89" s="95"/>
      <c r="I89" s="78"/>
      <c r="K89" s="44"/>
    </row>
    <row r="90" spans="3:11" ht="12.75" customHeight="1">
      <c r="C90" s="83" t="s">
        <v>494</v>
      </c>
      <c r="D90" s="78"/>
      <c r="E90" s="83"/>
      <c r="F90" s="78"/>
      <c r="G90" s="78"/>
      <c r="H90" s="78"/>
      <c r="I90" s="78"/>
      <c r="K90" s="44"/>
    </row>
    <row r="91" spans="3:11" ht="12.75" customHeight="1">
      <c r="C91" s="86" t="s">
        <v>427</v>
      </c>
      <c r="D91" s="86" t="s">
        <v>428</v>
      </c>
      <c r="E91" s="86" t="s">
        <v>429</v>
      </c>
      <c r="F91" s="86" t="s">
        <v>440</v>
      </c>
      <c r="G91" s="86" t="s">
        <v>441</v>
      </c>
      <c r="H91" s="86" t="s">
        <v>442</v>
      </c>
      <c r="I91" s="78"/>
      <c r="K91" s="44"/>
    </row>
    <row r="92" spans="3:11" ht="12.75" customHeight="1">
      <c r="C92" s="78" t="s">
        <v>434</v>
      </c>
      <c r="D92" s="60" t="s">
        <v>403</v>
      </c>
      <c r="E92" s="60" t="s">
        <v>403</v>
      </c>
      <c r="F92" s="60" t="s">
        <v>403</v>
      </c>
      <c r="G92" s="60" t="s">
        <v>403</v>
      </c>
      <c r="H92" s="60" t="s">
        <v>403</v>
      </c>
      <c r="I92" s="78"/>
      <c r="K92" s="44"/>
    </row>
    <row r="93" spans="3:11" ht="12.75" customHeight="1">
      <c r="C93" s="78" t="s">
        <v>435</v>
      </c>
      <c r="D93" s="60" t="s">
        <v>403</v>
      </c>
      <c r="E93" s="60" t="s">
        <v>403</v>
      </c>
      <c r="F93" s="60" t="s">
        <v>403</v>
      </c>
      <c r="G93" s="60" t="s">
        <v>403</v>
      </c>
      <c r="H93" s="60" t="s">
        <v>403</v>
      </c>
      <c r="I93" s="78"/>
      <c r="K93" s="44"/>
    </row>
    <row r="94" spans="3:11" ht="12.75" customHeight="1">
      <c r="C94" s="93"/>
      <c r="D94" s="94"/>
      <c r="E94" s="94"/>
      <c r="F94" s="94"/>
      <c r="G94" s="93"/>
      <c r="H94" s="95"/>
      <c r="I94" s="78"/>
      <c r="K94" s="44"/>
    </row>
    <row r="95" spans="3:11" ht="12.75" customHeight="1">
      <c r="C95" s="83" t="s">
        <v>495</v>
      </c>
      <c r="D95" s="78"/>
      <c r="E95" s="97"/>
      <c r="F95" s="78"/>
      <c r="G95" s="78"/>
      <c r="H95" s="95"/>
      <c r="I95" s="78"/>
      <c r="K95" s="44"/>
    </row>
    <row r="96" spans="3:11" ht="12.75" customHeight="1">
      <c r="C96" s="86" t="s">
        <v>427</v>
      </c>
      <c r="D96" s="86" t="s">
        <v>428</v>
      </c>
      <c r="E96" s="86" t="s">
        <v>443</v>
      </c>
      <c r="F96" s="86" t="s">
        <v>444</v>
      </c>
      <c r="G96" s="86" t="s">
        <v>445</v>
      </c>
      <c r="H96" s="86" t="s">
        <v>439</v>
      </c>
      <c r="I96" s="78"/>
      <c r="K96" s="44"/>
    </row>
    <row r="97" spans="3:11" ht="12.75" customHeight="1">
      <c r="C97" s="88" t="s">
        <v>434</v>
      </c>
      <c r="D97" s="89" t="s">
        <v>249</v>
      </c>
      <c r="E97" s="89" t="s">
        <v>496</v>
      </c>
      <c r="F97" s="106">
        <v>10</v>
      </c>
      <c r="G97" s="90">
        <v>21900</v>
      </c>
      <c r="H97" s="90">
        <v>-21900</v>
      </c>
      <c r="I97" s="78"/>
      <c r="K97" s="44"/>
    </row>
    <row r="98" spans="3:11" ht="12.75" customHeight="1">
      <c r="C98" s="88" t="s">
        <v>435</v>
      </c>
      <c r="D98" s="89" t="s">
        <v>249</v>
      </c>
      <c r="E98" s="89" t="s">
        <v>446</v>
      </c>
      <c r="F98" s="106">
        <v>20</v>
      </c>
      <c r="G98" s="90">
        <v>118887.5</v>
      </c>
      <c r="H98" s="90">
        <v>-118887.5</v>
      </c>
      <c r="I98" s="78"/>
      <c r="K98" s="44"/>
    </row>
    <row r="99" spans="3:11" ht="12.75">
      <c r="C99" s="124"/>
      <c r="D99" s="82"/>
      <c r="E99" s="78"/>
      <c r="F99" s="117"/>
      <c r="K99" s="44"/>
    </row>
    <row r="100" spans="3:11" ht="25.5">
      <c r="C100" s="125" t="s">
        <v>421</v>
      </c>
      <c r="D100" s="82" t="s">
        <v>403</v>
      </c>
      <c r="E100" s="78"/>
      <c r="F100" s="99"/>
      <c r="K100" s="44"/>
    </row>
    <row r="101" spans="3:11" ht="25.5">
      <c r="C101" s="125" t="s">
        <v>405</v>
      </c>
      <c r="D101" s="82" t="s">
        <v>403</v>
      </c>
      <c r="E101" s="78"/>
      <c r="F101" s="99"/>
      <c r="K101" s="44"/>
    </row>
    <row r="102" spans="3:11" ht="12.75">
      <c r="C102" s="71" t="s">
        <v>406</v>
      </c>
      <c r="D102" s="82" t="s">
        <v>501</v>
      </c>
      <c r="E102" s="78"/>
      <c r="F102" s="99"/>
      <c r="K102" s="44"/>
    </row>
    <row r="103" spans="3:11" ht="12.75">
      <c r="C103" s="78" t="s">
        <v>466</v>
      </c>
      <c r="D103" s="78"/>
      <c r="E103" s="78"/>
      <c r="F103" s="99"/>
      <c r="K103" s="44"/>
    </row>
    <row r="104" spans="3:11" ht="12.75">
      <c r="C104" s="103" t="s">
        <v>408</v>
      </c>
      <c r="D104" s="62" t="s">
        <v>409</v>
      </c>
      <c r="E104" s="62" t="s">
        <v>410</v>
      </c>
      <c r="F104" s="99"/>
      <c r="K104" s="44"/>
    </row>
    <row r="105" spans="3:11" ht="12.75">
      <c r="C105" s="76" t="s">
        <v>462</v>
      </c>
      <c r="D105" s="82" t="s">
        <v>403</v>
      </c>
      <c r="E105" s="82" t="s">
        <v>403</v>
      </c>
      <c r="F105" s="99"/>
      <c r="K105" s="44"/>
    </row>
    <row r="106" spans="3:11" ht="12.75">
      <c r="C106" s="76" t="s">
        <v>395</v>
      </c>
      <c r="D106" s="82" t="s">
        <v>403</v>
      </c>
      <c r="E106" s="82" t="s">
        <v>403</v>
      </c>
      <c r="F106" s="99"/>
      <c r="K106" s="44"/>
    </row>
    <row r="107" spans="3:11" ht="12.75">
      <c r="C107" s="76" t="s">
        <v>467</v>
      </c>
      <c r="D107" s="82" t="s">
        <v>403</v>
      </c>
      <c r="E107" s="82" t="s">
        <v>403</v>
      </c>
      <c r="F107" s="99"/>
      <c r="K107" s="44"/>
    </row>
    <row r="108" spans="3:11" ht="12.75">
      <c r="C108" s="76" t="s">
        <v>400</v>
      </c>
      <c r="D108" s="82" t="s">
        <v>403</v>
      </c>
      <c r="E108" s="82" t="s">
        <v>403</v>
      </c>
      <c r="F108" s="99"/>
      <c r="K108" s="44"/>
    </row>
    <row r="109" spans="3:11" ht="12.75">
      <c r="C109" s="78" t="s">
        <v>452</v>
      </c>
      <c r="D109" s="78"/>
      <c r="E109" s="78"/>
      <c r="F109" s="99"/>
      <c r="K109" s="44"/>
    </row>
    <row r="110" spans="3:11" ht="12.75">
      <c r="C110" s="78" t="s">
        <v>412</v>
      </c>
      <c r="D110" s="71"/>
      <c r="E110" s="71"/>
      <c r="F110" s="99"/>
      <c r="K110" s="44"/>
    </row>
    <row r="111" spans="3:11" ht="12.75">
      <c r="C111" s="99"/>
      <c r="D111" s="99"/>
      <c r="E111" s="99"/>
      <c r="F111" s="99"/>
      <c r="K111" s="44"/>
    </row>
    <row r="112" spans="5:11" ht="12.75">
      <c r="E112"/>
      <c r="K112" s="44"/>
    </row>
    <row r="113" ht="12.75">
      <c r="K113" s="44"/>
    </row>
    <row r="116" ht="12.75">
      <c r="K116" s="44"/>
    </row>
    <row r="117" ht="12.75">
      <c r="K117" s="44"/>
    </row>
    <row r="118" ht="12.75">
      <c r="K118" s="4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37">
      <selection activeCell="D68" sqref="D68"/>
    </sheetView>
  </sheetViews>
  <sheetFormatPr defaultColWidth="9.140625" defaultRowHeight="12.75"/>
  <cols>
    <col min="1" max="1" width="7.57421875" style="0" customWidth="1"/>
    <col min="2" max="2" width="13.7109375" style="0" customWidth="1"/>
    <col min="3" max="3" width="5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00390625" style="28" customWidth="1"/>
  </cols>
  <sheetData>
    <row r="1" spans="1:8" ht="18.75">
      <c r="A1" s="2"/>
      <c r="B1" s="2"/>
      <c r="C1" s="150" t="s">
        <v>261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5"/>
      <c r="F2" s="6"/>
      <c r="G2" s="7"/>
      <c r="H2" s="33"/>
    </row>
    <row r="3" spans="1:8" ht="15.75" customHeight="1">
      <c r="A3" s="8"/>
      <c r="B3" s="8"/>
      <c r="C3" s="9"/>
      <c r="D3" s="3"/>
      <c r="E3" s="35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14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60</v>
      </c>
      <c r="F8" s="15"/>
      <c r="G8" s="16"/>
      <c r="H8" s="17"/>
    </row>
    <row r="9" spans="1:8" ht="12.75" customHeight="1">
      <c r="A9">
        <v>1</v>
      </c>
      <c r="B9" t="s">
        <v>262</v>
      </c>
      <c r="C9" t="s">
        <v>127</v>
      </c>
      <c r="D9" t="s">
        <v>21</v>
      </c>
      <c r="E9" s="36">
        <v>88500000</v>
      </c>
      <c r="F9" s="15">
        <v>868.22571</v>
      </c>
      <c r="G9" s="16">
        <v>0.11689999999999999</v>
      </c>
      <c r="H9" s="17">
        <v>41738</v>
      </c>
    </row>
    <row r="10" spans="1:11" ht="12.75" customHeight="1">
      <c r="A10">
        <v>2</v>
      </c>
      <c r="B10" t="s">
        <v>256</v>
      </c>
      <c r="C10" t="s">
        <v>255</v>
      </c>
      <c r="D10" t="s">
        <v>13</v>
      </c>
      <c r="E10" s="36">
        <v>60000000</v>
      </c>
      <c r="F10" s="15">
        <v>571.4496</v>
      </c>
      <c r="G10" s="16">
        <v>0.077</v>
      </c>
      <c r="H10" s="17">
        <v>41838</v>
      </c>
      <c r="J10" s="18" t="s">
        <v>17</v>
      </c>
      <c r="K10" s="45" t="s">
        <v>18</v>
      </c>
    </row>
    <row r="11" spans="3:11" ht="12.75" customHeight="1">
      <c r="C11" s="19" t="s">
        <v>59</v>
      </c>
      <c r="D11" s="19"/>
      <c r="E11" s="37"/>
      <c r="F11" s="20">
        <f>SUM(F9:F10)</f>
        <v>1439.67531</v>
      </c>
      <c r="G11" s="21">
        <f>SUM(G9:G10)</f>
        <v>0.1939</v>
      </c>
      <c r="H11" s="22"/>
      <c r="I11" s="30"/>
      <c r="J11" s="16" t="s">
        <v>263</v>
      </c>
      <c r="K11" s="44">
        <v>0.1341</v>
      </c>
    </row>
    <row r="12" spans="6:11" ht="12.75" customHeight="1">
      <c r="F12" s="15"/>
      <c r="G12" s="16"/>
      <c r="H12" s="17"/>
      <c r="J12" s="16" t="s">
        <v>264</v>
      </c>
      <c r="K12" s="44">
        <v>0.134</v>
      </c>
    </row>
    <row r="13" spans="3:11" ht="12.75" customHeight="1">
      <c r="C13" s="1" t="s">
        <v>101</v>
      </c>
      <c r="F13" s="15"/>
      <c r="G13" s="16"/>
      <c r="H13" s="17"/>
      <c r="J13" s="16" t="s">
        <v>265</v>
      </c>
      <c r="K13" s="44">
        <v>0.1336</v>
      </c>
    </row>
    <row r="14" spans="3:11" ht="12.75" customHeight="1">
      <c r="C14" s="1" t="s">
        <v>102</v>
      </c>
      <c r="F14" s="15"/>
      <c r="G14" s="16"/>
      <c r="H14" s="17"/>
      <c r="I14" s="30"/>
      <c r="J14" s="16" t="s">
        <v>21</v>
      </c>
      <c r="K14" s="44">
        <v>0.11689999999999999</v>
      </c>
    </row>
    <row r="15" spans="1:11" ht="12.75" customHeight="1">
      <c r="A15">
        <v>3</v>
      </c>
      <c r="B15" t="s">
        <v>269</v>
      </c>
      <c r="C15" t="s">
        <v>71</v>
      </c>
      <c r="D15" t="s">
        <v>263</v>
      </c>
      <c r="E15" s="36">
        <v>100000000</v>
      </c>
      <c r="F15" s="15">
        <v>995.459</v>
      </c>
      <c r="G15" s="16">
        <v>0.1341</v>
      </c>
      <c r="H15" s="17">
        <v>42308</v>
      </c>
      <c r="J15" s="16" t="s">
        <v>266</v>
      </c>
      <c r="K15" s="44">
        <v>0.1131</v>
      </c>
    </row>
    <row r="16" spans="1:11" ht="12.75" customHeight="1">
      <c r="A16">
        <v>4</v>
      </c>
      <c r="B16" t="s">
        <v>270</v>
      </c>
      <c r="C16" t="s">
        <v>99</v>
      </c>
      <c r="D16" t="s">
        <v>264</v>
      </c>
      <c r="E16" s="36">
        <v>100000000</v>
      </c>
      <c r="F16" s="15">
        <v>995.304</v>
      </c>
      <c r="G16" s="16">
        <v>0.134</v>
      </c>
      <c r="H16" s="17">
        <v>41901</v>
      </c>
      <c r="J16" s="16" t="s">
        <v>13</v>
      </c>
      <c r="K16" s="44">
        <v>0.077</v>
      </c>
    </row>
    <row r="17" spans="1:11" ht="12.75" customHeight="1">
      <c r="A17">
        <v>5</v>
      </c>
      <c r="B17" t="s">
        <v>273</v>
      </c>
      <c r="C17" t="s">
        <v>271</v>
      </c>
      <c r="D17" t="s">
        <v>265</v>
      </c>
      <c r="E17" s="36">
        <v>100000000</v>
      </c>
      <c r="F17" s="15">
        <v>991.747</v>
      </c>
      <c r="G17" s="16">
        <v>0.1336</v>
      </c>
      <c r="H17" s="17">
        <v>42014</v>
      </c>
      <c r="J17" s="16" t="s">
        <v>267</v>
      </c>
      <c r="K17" s="44">
        <v>0.0673</v>
      </c>
    </row>
    <row r="18" spans="1:11" ht="12.75" customHeight="1">
      <c r="A18">
        <v>6</v>
      </c>
      <c r="B18" t="s">
        <v>275</v>
      </c>
      <c r="C18" t="s">
        <v>274</v>
      </c>
      <c r="D18" t="s">
        <v>266</v>
      </c>
      <c r="E18" s="36">
        <v>85000000</v>
      </c>
      <c r="F18" s="15">
        <v>839.6844</v>
      </c>
      <c r="G18" s="16">
        <v>0.1131</v>
      </c>
      <c r="H18" s="17">
        <v>42549</v>
      </c>
      <c r="J18" s="51" t="s">
        <v>287</v>
      </c>
      <c r="K18" s="44">
        <v>0.06709999999999999</v>
      </c>
    </row>
    <row r="19" spans="1:11" ht="12.75" customHeight="1">
      <c r="A19">
        <v>7</v>
      </c>
      <c r="B19" t="s">
        <v>277</v>
      </c>
      <c r="C19" t="s">
        <v>276</v>
      </c>
      <c r="D19" t="s">
        <v>267</v>
      </c>
      <c r="E19" s="36">
        <v>50000000</v>
      </c>
      <c r="F19" s="15">
        <v>499.773</v>
      </c>
      <c r="G19" s="16">
        <v>0.0673</v>
      </c>
      <c r="H19" s="17">
        <v>42129</v>
      </c>
      <c r="J19" s="16" t="s">
        <v>115</v>
      </c>
      <c r="K19" s="44">
        <v>0.0664</v>
      </c>
    </row>
    <row r="20" spans="1:12" s="47" customFormat="1" ht="12.75" customHeight="1">
      <c r="A20" s="47">
        <v>8</v>
      </c>
      <c r="B20" s="47" t="s">
        <v>279</v>
      </c>
      <c r="C20" s="47" t="s">
        <v>278</v>
      </c>
      <c r="D20" s="47" t="s">
        <v>287</v>
      </c>
      <c r="E20" s="55">
        <v>50000000</v>
      </c>
      <c r="F20" s="50">
        <v>498.48</v>
      </c>
      <c r="G20" s="51">
        <v>0.06709999999999999</v>
      </c>
      <c r="H20" s="52">
        <v>41897</v>
      </c>
      <c r="I20" s="53"/>
      <c r="J20" s="51" t="s">
        <v>272</v>
      </c>
      <c r="K20" s="54">
        <v>0.0538</v>
      </c>
      <c r="L20" s="53"/>
    </row>
    <row r="21" spans="1:11" ht="12.75" customHeight="1">
      <c r="A21">
        <v>9</v>
      </c>
      <c r="B21" t="s">
        <v>280</v>
      </c>
      <c r="C21" t="s">
        <v>65</v>
      </c>
      <c r="D21" t="s">
        <v>272</v>
      </c>
      <c r="E21" s="36">
        <v>40000000</v>
      </c>
      <c r="F21" s="15">
        <v>399.3472</v>
      </c>
      <c r="G21" s="16">
        <v>0.0538</v>
      </c>
      <c r="H21" s="17">
        <v>42024</v>
      </c>
      <c r="J21" s="16" t="s">
        <v>40</v>
      </c>
      <c r="K21" s="44">
        <v>0.036699999999999997</v>
      </c>
    </row>
    <row r="22" spans="3:10" ht="12.75" customHeight="1">
      <c r="C22" s="19" t="s">
        <v>59</v>
      </c>
      <c r="D22" s="19"/>
      <c r="E22" s="37"/>
      <c r="F22" s="20">
        <f>SUM(F15:F21)</f>
        <v>5219.794599999999</v>
      </c>
      <c r="G22" s="21">
        <f>SUM(G15:G21)</f>
        <v>0.703</v>
      </c>
      <c r="H22" s="22"/>
      <c r="J22" s="16"/>
    </row>
    <row r="23" spans="6:8" ht="12.75" customHeight="1">
      <c r="F23" s="15"/>
      <c r="G23" s="16"/>
      <c r="H23" s="17"/>
    </row>
    <row r="24" spans="3:8" ht="12.75" customHeight="1">
      <c r="C24" s="1" t="s">
        <v>281</v>
      </c>
      <c r="F24" s="15"/>
      <c r="G24" s="16"/>
      <c r="H24" s="17"/>
    </row>
    <row r="25" spans="1:9" ht="12.75" customHeight="1">
      <c r="A25">
        <v>10</v>
      </c>
      <c r="B25" t="s">
        <v>283</v>
      </c>
      <c r="C25" t="s">
        <v>282</v>
      </c>
      <c r="D25" t="s">
        <v>115</v>
      </c>
      <c r="E25" s="36">
        <v>50000000</v>
      </c>
      <c r="F25" s="15">
        <v>493.119</v>
      </c>
      <c r="G25" s="16">
        <v>0.0664</v>
      </c>
      <c r="H25" s="17">
        <v>42275</v>
      </c>
      <c r="I25" s="30"/>
    </row>
    <row r="26" spans="3:8" ht="12.75" customHeight="1">
      <c r="C26" s="19" t="s">
        <v>59</v>
      </c>
      <c r="D26" s="19"/>
      <c r="E26" s="37"/>
      <c r="F26" s="20">
        <f>SUM(F25:F25)</f>
        <v>493.119</v>
      </c>
      <c r="G26" s="21">
        <f>SUM(G25:G25)</f>
        <v>0.0664</v>
      </c>
      <c r="H26" s="22"/>
    </row>
    <row r="27" spans="6:8" ht="12.75" customHeight="1">
      <c r="F27" s="15"/>
      <c r="G27" s="16"/>
      <c r="H27" s="17"/>
    </row>
    <row r="28" spans="3:8" ht="12.75" customHeight="1">
      <c r="C28" s="1" t="s">
        <v>107</v>
      </c>
      <c r="F28" s="15">
        <v>79.68117</v>
      </c>
      <c r="G28" s="16">
        <v>0.010700000000000001</v>
      </c>
      <c r="H28" s="17"/>
    </row>
    <row r="29" spans="3:9" ht="12.75" customHeight="1">
      <c r="C29" s="19" t="s">
        <v>59</v>
      </c>
      <c r="D29" s="19"/>
      <c r="E29" s="37"/>
      <c r="F29" s="20">
        <f>SUM(F28:F28)</f>
        <v>79.68117</v>
      </c>
      <c r="G29" s="21">
        <f>SUM(G28:G28)</f>
        <v>0.010700000000000001</v>
      </c>
      <c r="H29" s="22"/>
      <c r="I29" s="30"/>
    </row>
    <row r="30" spans="6:8" ht="12.75" customHeight="1">
      <c r="F30" s="15"/>
      <c r="G30" s="16"/>
      <c r="H30" s="17"/>
    </row>
    <row r="31" spans="3:8" ht="12.75" customHeight="1">
      <c r="C31" s="1" t="s">
        <v>108</v>
      </c>
      <c r="F31" s="15"/>
      <c r="G31" s="16"/>
      <c r="H31" s="17"/>
    </row>
    <row r="32" spans="3:9" ht="12.75" customHeight="1">
      <c r="C32" s="1" t="s">
        <v>109</v>
      </c>
      <c r="F32" s="15">
        <v>192.963605</v>
      </c>
      <c r="G32" s="16">
        <v>0.026000000000000002</v>
      </c>
      <c r="H32" s="17"/>
      <c r="I32" s="30"/>
    </row>
    <row r="33" spans="3:8" ht="12.75" customHeight="1">
      <c r="C33" s="19" t="s">
        <v>59</v>
      </c>
      <c r="D33" s="19"/>
      <c r="E33" s="37"/>
      <c r="F33" s="20">
        <f>SUM(F32:F32)</f>
        <v>192.963605</v>
      </c>
      <c r="G33" s="21">
        <f>SUM(G32:G32)</f>
        <v>0.026000000000000002</v>
      </c>
      <c r="H33" s="22"/>
    </row>
    <row r="34" spans="3:8" ht="12.75" customHeight="1">
      <c r="C34" s="23" t="s">
        <v>110</v>
      </c>
      <c r="D34" s="23"/>
      <c r="E34" s="38"/>
      <c r="F34" s="24">
        <f>SUM(F11,F22,F26,F29,F33)</f>
        <v>7425.233684999999</v>
      </c>
      <c r="G34" s="25">
        <f>SUM(G11,G22,G26,G29,G33)</f>
        <v>1</v>
      </c>
      <c r="H34" s="26"/>
    </row>
    <row r="35" ht="12.75" customHeight="1"/>
    <row r="36" spans="3:9" ht="12.75" customHeight="1">
      <c r="C36" s="1" t="s">
        <v>386</v>
      </c>
      <c r="I36" s="30"/>
    </row>
    <row r="37" spans="3:9" ht="12.75" customHeight="1">
      <c r="C37" s="1" t="s">
        <v>387</v>
      </c>
      <c r="I37" s="31"/>
    </row>
    <row r="38" ht="12.75" customHeight="1">
      <c r="C38" s="1"/>
    </row>
    <row r="39" ht="12.75" customHeight="1"/>
    <row r="40" spans="3:11" ht="12.75" customHeight="1">
      <c r="C40" s="71" t="s">
        <v>389</v>
      </c>
      <c r="D40" s="71"/>
      <c r="E40" s="71"/>
      <c r="F40" s="73"/>
      <c r="G40" s="99"/>
      <c r="K40"/>
    </row>
    <row r="41" spans="3:11" ht="12.75" customHeight="1">
      <c r="C41" s="71" t="s">
        <v>390</v>
      </c>
      <c r="D41" s="113" t="s">
        <v>403</v>
      </c>
      <c r="E41" s="71"/>
      <c r="F41" s="73"/>
      <c r="G41" s="99"/>
      <c r="K41"/>
    </row>
    <row r="42" spans="3:11" ht="12.75" customHeight="1">
      <c r="C42" s="56" t="s">
        <v>490</v>
      </c>
      <c r="D42" s="71"/>
      <c r="E42" s="71"/>
      <c r="F42" s="73"/>
      <c r="G42" s="99"/>
      <c r="K42"/>
    </row>
    <row r="43" spans="3:11" ht="12.75" customHeight="1">
      <c r="C43" s="76" t="s">
        <v>391</v>
      </c>
      <c r="D43" s="114">
        <v>1240.9469</v>
      </c>
      <c r="E43" s="71"/>
      <c r="F43" s="73"/>
      <c r="G43" s="99"/>
      <c r="K43"/>
    </row>
    <row r="44" spans="3:11" ht="12.75" customHeight="1">
      <c r="C44" s="76" t="s">
        <v>392</v>
      </c>
      <c r="D44" s="114">
        <v>1020.5088</v>
      </c>
      <c r="E44" s="71"/>
      <c r="F44" s="73"/>
      <c r="G44" s="99"/>
      <c r="K44"/>
    </row>
    <row r="45" spans="3:11" ht="12.75" customHeight="1">
      <c r="C45" s="76" t="s">
        <v>393</v>
      </c>
      <c r="D45" s="114">
        <v>1000</v>
      </c>
      <c r="E45" s="71"/>
      <c r="F45" s="73"/>
      <c r="G45" s="99"/>
      <c r="K45"/>
    </row>
    <row r="46" spans="3:11" ht="12.75" customHeight="1">
      <c r="C46" s="76" t="s">
        <v>394</v>
      </c>
      <c r="D46" s="114">
        <v>1000.994</v>
      </c>
      <c r="E46" s="71"/>
      <c r="F46" s="73"/>
      <c r="G46" s="99"/>
      <c r="K46"/>
    </row>
    <row r="47" spans="3:11" ht="12.75" customHeight="1">
      <c r="C47" s="76" t="s">
        <v>395</v>
      </c>
      <c r="D47" s="114">
        <v>1000.9907</v>
      </c>
      <c r="E47" s="71"/>
      <c r="F47" s="73"/>
      <c r="G47" s="99"/>
      <c r="K47"/>
    </row>
    <row r="48" spans="3:11" ht="12.75" customHeight="1">
      <c r="C48" s="76" t="s">
        <v>455</v>
      </c>
      <c r="D48" s="114">
        <v>1241.1365</v>
      </c>
      <c r="E48" s="71"/>
      <c r="F48" s="73"/>
      <c r="G48" s="99"/>
      <c r="K48"/>
    </row>
    <row r="49" spans="3:11" ht="12.75" customHeight="1">
      <c r="C49" s="76" t="s">
        <v>397</v>
      </c>
      <c r="D49" s="114">
        <v>1245.1103</v>
      </c>
      <c r="E49" s="71"/>
      <c r="F49" s="73"/>
      <c r="G49" s="99"/>
      <c r="K49"/>
    </row>
    <row r="50" spans="3:11" ht="12.75" customHeight="1">
      <c r="C50" s="76" t="s">
        <v>400</v>
      </c>
      <c r="D50" s="82" t="s">
        <v>403</v>
      </c>
      <c r="E50" s="71"/>
      <c r="F50" s="73"/>
      <c r="G50" s="99"/>
      <c r="K50"/>
    </row>
    <row r="51" spans="3:11" ht="12.75" customHeight="1">
      <c r="C51" s="76" t="s">
        <v>398</v>
      </c>
      <c r="D51" s="114">
        <v>1007.0408</v>
      </c>
      <c r="E51" s="71"/>
      <c r="F51" s="73"/>
      <c r="G51" s="99"/>
      <c r="K51"/>
    </row>
    <row r="52" spans="3:11" ht="12.75" customHeight="1">
      <c r="C52" s="76" t="s">
        <v>420</v>
      </c>
      <c r="D52" s="114">
        <v>1243.9854</v>
      </c>
      <c r="E52" s="71"/>
      <c r="F52" s="73"/>
      <c r="G52" s="99"/>
      <c r="K52"/>
    </row>
    <row r="53" spans="3:11" ht="12.75" customHeight="1">
      <c r="C53" s="57" t="s">
        <v>491</v>
      </c>
      <c r="D53" s="72"/>
      <c r="E53" s="71"/>
      <c r="F53" s="73"/>
      <c r="G53" s="99"/>
      <c r="K53"/>
    </row>
    <row r="54" spans="3:11" ht="12.75" customHeight="1">
      <c r="C54" s="76" t="s">
        <v>391</v>
      </c>
      <c r="D54" s="114">
        <v>1248.4122</v>
      </c>
      <c r="E54" s="116"/>
      <c r="F54" s="117"/>
      <c r="G54" s="99"/>
      <c r="K54"/>
    </row>
    <row r="55" spans="3:11" ht="12.75" customHeight="1">
      <c r="C55" s="76" t="s">
        <v>392</v>
      </c>
      <c r="D55" s="114">
        <v>1026.6482</v>
      </c>
      <c r="E55" s="117"/>
      <c r="F55" s="117"/>
      <c r="G55" s="99"/>
      <c r="K55"/>
    </row>
    <row r="56" spans="3:11" ht="12.75" customHeight="1">
      <c r="C56" s="76" t="s">
        <v>393</v>
      </c>
      <c r="D56" s="114">
        <v>999.9545</v>
      </c>
      <c r="E56" s="117"/>
      <c r="F56" s="117"/>
      <c r="G56" s="99"/>
      <c r="K56"/>
    </row>
    <row r="57" spans="3:11" ht="12.75" customHeight="1">
      <c r="C57" s="76" t="s">
        <v>394</v>
      </c>
      <c r="D57" s="114">
        <v>1000.0788</v>
      </c>
      <c r="E57" s="117"/>
      <c r="F57" s="117"/>
      <c r="G57" s="99"/>
      <c r="K57"/>
    </row>
    <row r="58" spans="3:11" ht="12.75" customHeight="1">
      <c r="C58" s="76" t="s">
        <v>395</v>
      </c>
      <c r="D58" s="114">
        <v>1000.0751</v>
      </c>
      <c r="E58" s="117"/>
      <c r="F58" s="117"/>
      <c r="G58" s="99"/>
      <c r="K58"/>
    </row>
    <row r="59" spans="3:11" ht="12.75" customHeight="1">
      <c r="C59" s="76" t="s">
        <v>455</v>
      </c>
      <c r="D59" s="114">
        <v>1248.6235</v>
      </c>
      <c r="E59" s="117"/>
      <c r="F59" s="117"/>
      <c r="G59" s="99"/>
      <c r="K59"/>
    </row>
    <row r="60" spans="3:11" ht="12.75" customHeight="1">
      <c r="C60" s="76" t="s">
        <v>397</v>
      </c>
      <c r="D60" s="114">
        <v>1252.814</v>
      </c>
      <c r="E60" s="117"/>
      <c r="F60" s="117"/>
      <c r="G60" s="99"/>
      <c r="K60"/>
    </row>
    <row r="61" spans="3:11" ht="12.75" customHeight="1">
      <c r="C61" s="76" t="s">
        <v>399</v>
      </c>
      <c r="D61" s="114">
        <v>1006.5291</v>
      </c>
      <c r="E61" s="117"/>
      <c r="F61" s="117"/>
      <c r="G61" s="99"/>
      <c r="K61"/>
    </row>
    <row r="62" spans="3:11" ht="12.75" customHeight="1">
      <c r="C62" s="76" t="s">
        <v>400</v>
      </c>
      <c r="D62" s="82" t="s">
        <v>403</v>
      </c>
      <c r="E62" s="117"/>
      <c r="F62" s="117"/>
      <c r="G62" s="99"/>
      <c r="K62"/>
    </row>
    <row r="63" spans="3:11" ht="12.75" customHeight="1">
      <c r="C63" s="76" t="s">
        <v>398</v>
      </c>
      <c r="D63" s="114">
        <v>1003.8672</v>
      </c>
      <c r="E63" s="117"/>
      <c r="F63" s="117"/>
      <c r="G63" s="99"/>
      <c r="K63"/>
    </row>
    <row r="64" spans="3:11" ht="12.75" customHeight="1">
      <c r="C64" s="76" t="s">
        <v>420</v>
      </c>
      <c r="D64" s="114">
        <v>1251.7205</v>
      </c>
      <c r="E64" s="117"/>
      <c r="F64" s="117"/>
      <c r="G64" s="99"/>
      <c r="K64"/>
    </row>
    <row r="65" spans="3:11" ht="12.75" customHeight="1">
      <c r="C65" s="71" t="s">
        <v>402</v>
      </c>
      <c r="D65" s="82" t="s">
        <v>403</v>
      </c>
      <c r="E65" s="71"/>
      <c r="F65" s="73"/>
      <c r="G65" s="99"/>
      <c r="K65"/>
    </row>
    <row r="66" spans="3:11" ht="12.75" customHeight="1">
      <c r="C66" s="71" t="s">
        <v>421</v>
      </c>
      <c r="D66" s="82" t="s">
        <v>403</v>
      </c>
      <c r="E66" s="71"/>
      <c r="F66" s="73"/>
      <c r="G66" s="99"/>
      <c r="K66"/>
    </row>
    <row r="67" spans="3:11" ht="12.75" customHeight="1">
      <c r="C67" s="71" t="s">
        <v>405</v>
      </c>
      <c r="D67" s="82" t="s">
        <v>403</v>
      </c>
      <c r="E67" s="71"/>
      <c r="F67" s="73"/>
      <c r="G67" s="99"/>
      <c r="K67"/>
    </row>
    <row r="68" spans="3:11" ht="12.75" customHeight="1">
      <c r="C68" s="71" t="s">
        <v>406</v>
      </c>
      <c r="D68" s="152" t="s">
        <v>502</v>
      </c>
      <c r="E68" s="71"/>
      <c r="F68" s="73"/>
      <c r="G68" s="99"/>
      <c r="K68"/>
    </row>
    <row r="69" spans="3:11" ht="12.75" customHeight="1">
      <c r="C69" s="71" t="s">
        <v>407</v>
      </c>
      <c r="D69" s="78"/>
      <c r="E69" s="71"/>
      <c r="F69" s="73"/>
      <c r="G69" s="99"/>
      <c r="K69"/>
    </row>
    <row r="70" spans="3:11" ht="12.75" customHeight="1">
      <c r="C70" s="103" t="s">
        <v>408</v>
      </c>
      <c r="D70" s="119" t="s">
        <v>409</v>
      </c>
      <c r="E70" s="119" t="s">
        <v>410</v>
      </c>
      <c r="F70" s="126"/>
      <c r="G70" s="99"/>
      <c r="K70"/>
    </row>
    <row r="71" spans="3:11" ht="12.75">
      <c r="C71" s="76" t="s">
        <v>468</v>
      </c>
      <c r="D71" s="104" t="s">
        <v>450</v>
      </c>
      <c r="E71" s="104" t="s">
        <v>450</v>
      </c>
      <c r="F71" s="73"/>
      <c r="G71" s="99"/>
      <c r="K71"/>
    </row>
    <row r="72" spans="3:11" ht="12.75">
      <c r="C72" s="76" t="s">
        <v>469</v>
      </c>
      <c r="D72" s="104">
        <v>4.715918</v>
      </c>
      <c r="E72" s="104">
        <v>4.516533</v>
      </c>
      <c r="F72" s="73"/>
      <c r="G72" s="99"/>
      <c r="K72"/>
    </row>
    <row r="73" spans="3:11" ht="12.75">
      <c r="C73" s="76" t="s">
        <v>470</v>
      </c>
      <c r="D73" s="104">
        <v>5.396582</v>
      </c>
      <c r="E73" s="104">
        <v>5.168418</v>
      </c>
      <c r="F73" s="73"/>
      <c r="G73" s="99"/>
      <c r="K73"/>
    </row>
    <row r="74" spans="3:11" ht="12.75">
      <c r="C74" s="127" t="s">
        <v>471</v>
      </c>
      <c r="D74" s="104">
        <v>5.405776</v>
      </c>
      <c r="E74" s="104">
        <v>5.177224</v>
      </c>
      <c r="F74" s="73"/>
      <c r="G74" s="99"/>
      <c r="K74"/>
    </row>
    <row r="75" spans="3:11" ht="12.75">
      <c r="C75" s="127" t="s">
        <v>472</v>
      </c>
      <c r="D75" s="104">
        <v>7.411886000000001</v>
      </c>
      <c r="E75" s="104">
        <v>7.098516</v>
      </c>
      <c r="F75" s="128"/>
      <c r="G75" s="99"/>
      <c r="K75"/>
    </row>
    <row r="76" spans="3:11" ht="12.75">
      <c r="C76" s="127" t="s">
        <v>473</v>
      </c>
      <c r="D76" s="104" t="s">
        <v>450</v>
      </c>
      <c r="E76" s="104" t="s">
        <v>450</v>
      </c>
      <c r="F76" s="128"/>
      <c r="G76" s="99"/>
      <c r="K76"/>
    </row>
    <row r="77" spans="3:11" ht="12.75">
      <c r="C77" s="120" t="s">
        <v>411</v>
      </c>
      <c r="D77" s="104"/>
      <c r="E77" s="104"/>
      <c r="F77" s="126"/>
      <c r="G77" s="99"/>
      <c r="K77"/>
    </row>
    <row r="78" spans="3:11" ht="12.75">
      <c r="C78" s="122" t="s">
        <v>412</v>
      </c>
      <c r="D78" s="121"/>
      <c r="E78" s="121"/>
      <c r="F78" s="126"/>
      <c r="G78" s="99"/>
      <c r="K78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58">
      <selection activeCell="A2" sqref="A2"/>
    </sheetView>
  </sheetViews>
  <sheetFormatPr defaultColWidth="9.140625" defaultRowHeight="12.75"/>
  <cols>
    <col min="1" max="1" width="7.57421875" style="0" customWidth="1"/>
    <col min="2" max="2" width="14.7109375" style="0" customWidth="1"/>
    <col min="3" max="3" width="59.28125" style="0" customWidth="1"/>
    <col min="4" max="4" width="15.57421875" style="0" customWidth="1"/>
    <col min="5" max="5" width="15.57421875" style="4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28125" style="28" customWidth="1"/>
  </cols>
  <sheetData>
    <row r="1" spans="1:8" ht="18.75">
      <c r="A1" s="2"/>
      <c r="B1" s="2"/>
      <c r="C1" s="150" t="s">
        <v>284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1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113</v>
      </c>
      <c r="C9" t="s">
        <v>39</v>
      </c>
      <c r="D9" t="s">
        <v>21</v>
      </c>
      <c r="E9" s="41">
        <v>160000000</v>
      </c>
      <c r="F9" s="15">
        <v>1469.2624</v>
      </c>
      <c r="G9" s="16">
        <v>0.053</v>
      </c>
      <c r="H9" s="17">
        <v>42006</v>
      </c>
    </row>
    <row r="10" spans="1:11" ht="12.75" customHeight="1">
      <c r="A10">
        <v>2</v>
      </c>
      <c r="B10" t="s">
        <v>112</v>
      </c>
      <c r="C10" t="s">
        <v>42</v>
      </c>
      <c r="D10" t="s">
        <v>16</v>
      </c>
      <c r="E10" s="41">
        <v>60000000</v>
      </c>
      <c r="F10" s="15">
        <v>589.9668</v>
      </c>
      <c r="G10" s="16">
        <v>0.0213</v>
      </c>
      <c r="H10" s="17">
        <v>41736</v>
      </c>
      <c r="J10" s="18" t="s">
        <v>17</v>
      </c>
      <c r="K10" s="45" t="s">
        <v>18</v>
      </c>
    </row>
    <row r="11" spans="1:11" ht="12.75" customHeight="1">
      <c r="A11">
        <v>3</v>
      </c>
      <c r="B11" t="s">
        <v>243</v>
      </c>
      <c r="C11" t="s">
        <v>42</v>
      </c>
      <c r="D11" t="s">
        <v>16</v>
      </c>
      <c r="E11" s="41">
        <v>50000000</v>
      </c>
      <c r="F11" s="15">
        <v>457.41</v>
      </c>
      <c r="G11" s="16">
        <v>0.0165</v>
      </c>
      <c r="H11" s="17">
        <v>42023</v>
      </c>
      <c r="J11" s="16" t="s">
        <v>115</v>
      </c>
      <c r="K11" s="44">
        <v>0.1962</v>
      </c>
    </row>
    <row r="12" spans="1:11" ht="12.75" customHeight="1">
      <c r="A12">
        <v>4</v>
      </c>
      <c r="B12" t="s">
        <v>244</v>
      </c>
      <c r="C12" t="s">
        <v>56</v>
      </c>
      <c r="D12" t="s">
        <v>21</v>
      </c>
      <c r="E12" s="41">
        <v>20000000</v>
      </c>
      <c r="F12" s="15">
        <v>198.1736</v>
      </c>
      <c r="G12" s="16">
        <v>0.0072</v>
      </c>
      <c r="H12" s="17">
        <v>41711</v>
      </c>
      <c r="J12" s="16" t="s">
        <v>118</v>
      </c>
      <c r="K12" s="44">
        <v>0.19079999999999997</v>
      </c>
    </row>
    <row r="13" spans="3:11" ht="12.75" customHeight="1">
      <c r="C13" s="19" t="s">
        <v>59</v>
      </c>
      <c r="D13" s="19"/>
      <c r="E13" s="42"/>
      <c r="F13" s="20">
        <f>SUM(F9:F12)</f>
        <v>2714.8128</v>
      </c>
      <c r="G13" s="21">
        <f>SUM(G9:G12)</f>
        <v>0.098</v>
      </c>
      <c r="H13" s="22"/>
      <c r="I13" s="30"/>
      <c r="J13" s="16" t="s">
        <v>285</v>
      </c>
      <c r="K13" s="44">
        <v>0.09210000000000002</v>
      </c>
    </row>
    <row r="14" spans="6:11" ht="12.75" customHeight="1">
      <c r="F14" s="15"/>
      <c r="G14" s="16"/>
      <c r="H14" s="17"/>
      <c r="J14" s="16" t="s">
        <v>286</v>
      </c>
      <c r="K14" s="44">
        <v>0.0913</v>
      </c>
    </row>
    <row r="15" spans="3:11" ht="12.75" customHeight="1">
      <c r="C15" s="1" t="s">
        <v>60</v>
      </c>
      <c r="F15" s="15"/>
      <c r="G15" s="16"/>
      <c r="H15" s="17"/>
      <c r="J15" s="16" t="s">
        <v>21</v>
      </c>
      <c r="K15" s="44">
        <v>0.0779</v>
      </c>
    </row>
    <row r="16" spans="1:11" ht="12.75" customHeight="1">
      <c r="A16">
        <v>5</v>
      </c>
      <c r="B16" t="s">
        <v>256</v>
      </c>
      <c r="C16" t="s">
        <v>255</v>
      </c>
      <c r="D16" t="s">
        <v>13</v>
      </c>
      <c r="E16" s="41">
        <v>123000000</v>
      </c>
      <c r="F16" s="15">
        <v>1171.47168</v>
      </c>
      <c r="G16" s="16">
        <v>0.042300000000000004</v>
      </c>
      <c r="H16" s="17">
        <v>41838</v>
      </c>
      <c r="J16" s="16" t="s">
        <v>266</v>
      </c>
      <c r="K16" s="44">
        <v>0.0588</v>
      </c>
    </row>
    <row r="17" spans="1:11" ht="12.75" customHeight="1">
      <c r="A17">
        <v>6</v>
      </c>
      <c r="B17" t="s">
        <v>98</v>
      </c>
      <c r="C17" t="s">
        <v>97</v>
      </c>
      <c r="D17" t="s">
        <v>16</v>
      </c>
      <c r="E17" s="41">
        <v>50000000</v>
      </c>
      <c r="F17" s="15">
        <v>496.168</v>
      </c>
      <c r="G17" s="16">
        <v>0.0179</v>
      </c>
      <c r="H17" s="17">
        <v>41705</v>
      </c>
      <c r="J17" s="16" t="s">
        <v>16</v>
      </c>
      <c r="K17" s="44">
        <v>0.0557</v>
      </c>
    </row>
    <row r="18" spans="1:11" ht="12.75" customHeight="1">
      <c r="A18">
        <v>7</v>
      </c>
      <c r="B18" t="s">
        <v>100</v>
      </c>
      <c r="C18" t="s">
        <v>99</v>
      </c>
      <c r="D18" t="s">
        <v>21</v>
      </c>
      <c r="E18" s="41">
        <v>50000000</v>
      </c>
      <c r="F18" s="15">
        <v>489.943</v>
      </c>
      <c r="G18" s="16">
        <v>0.0177</v>
      </c>
      <c r="H18" s="17">
        <v>41746</v>
      </c>
      <c r="J18" s="16" t="s">
        <v>13</v>
      </c>
      <c r="K18" s="44">
        <v>0.042300000000000004</v>
      </c>
    </row>
    <row r="19" spans="3:13" ht="12.75" customHeight="1">
      <c r="C19" s="19" t="s">
        <v>59</v>
      </c>
      <c r="D19" s="19"/>
      <c r="E19" s="42"/>
      <c r="F19" s="20">
        <f>SUM(F16:F18)</f>
        <v>2157.5826800000004</v>
      </c>
      <c r="G19" s="21">
        <f>SUM(G16:G18)</f>
        <v>0.0779</v>
      </c>
      <c r="H19" s="22"/>
      <c r="I19" s="30"/>
      <c r="J19" s="16" t="s">
        <v>287</v>
      </c>
      <c r="K19" s="44">
        <v>0.0392</v>
      </c>
      <c r="L19" s="48"/>
      <c r="M19" s="16"/>
    </row>
    <row r="20" spans="6:11" ht="12.75" customHeight="1">
      <c r="F20" s="15"/>
      <c r="G20" s="16"/>
      <c r="H20" s="17"/>
      <c r="J20" s="16" t="s">
        <v>34</v>
      </c>
      <c r="K20" s="44">
        <v>0.0359</v>
      </c>
    </row>
    <row r="21" spans="3:11" ht="12.75" customHeight="1">
      <c r="C21" s="1" t="s">
        <v>257</v>
      </c>
      <c r="F21" s="15"/>
      <c r="G21" s="16"/>
      <c r="H21" s="17"/>
      <c r="J21" s="16" t="s">
        <v>267</v>
      </c>
      <c r="K21" s="44">
        <v>0.0359</v>
      </c>
    </row>
    <row r="22" spans="1:11" ht="12.75" customHeight="1">
      <c r="A22">
        <v>8</v>
      </c>
      <c r="B22" t="s">
        <v>259</v>
      </c>
      <c r="C22" t="s">
        <v>258</v>
      </c>
      <c r="D22" t="s">
        <v>250</v>
      </c>
      <c r="E22" s="41">
        <v>25000000</v>
      </c>
      <c r="F22" s="15">
        <v>249.30725</v>
      </c>
      <c r="G22" s="16">
        <v>0.009000000000000001</v>
      </c>
      <c r="H22" s="17">
        <v>41683</v>
      </c>
      <c r="J22" s="16" t="s">
        <v>263</v>
      </c>
      <c r="K22" s="44">
        <v>0.020099999999999996</v>
      </c>
    </row>
    <row r="23" spans="3:11" ht="12.75" customHeight="1">
      <c r="C23" s="19" t="s">
        <v>59</v>
      </c>
      <c r="D23" s="19"/>
      <c r="E23" s="42"/>
      <c r="F23" s="20">
        <f>SUM(F22:F22)</f>
        <v>249.30725</v>
      </c>
      <c r="G23" s="21">
        <f>SUM(G22:G22)</f>
        <v>0.009000000000000001</v>
      </c>
      <c r="H23" s="22"/>
      <c r="I23" s="30"/>
      <c r="J23" s="16" t="s">
        <v>120</v>
      </c>
      <c r="K23" s="44">
        <v>0.0144</v>
      </c>
    </row>
    <row r="24" spans="6:11" ht="12.75" customHeight="1">
      <c r="F24" s="15"/>
      <c r="G24" s="16"/>
      <c r="H24" s="17"/>
      <c r="J24" s="16" t="s">
        <v>250</v>
      </c>
      <c r="K24" s="44">
        <v>0.009000000000000001</v>
      </c>
    </row>
    <row r="25" spans="3:13" ht="12.75" customHeight="1">
      <c r="C25" s="1" t="s">
        <v>101</v>
      </c>
      <c r="F25" s="15"/>
      <c r="G25" s="16"/>
      <c r="H25" s="17"/>
      <c r="J25" s="16" t="s">
        <v>272</v>
      </c>
      <c r="K25" s="44">
        <v>0.0036</v>
      </c>
      <c r="L25" s="48"/>
      <c r="M25" s="16"/>
    </row>
    <row r="26" spans="3:11" ht="12.75" customHeight="1">
      <c r="C26" s="1" t="s">
        <v>102</v>
      </c>
      <c r="F26" s="15"/>
      <c r="G26" s="16"/>
      <c r="H26" s="17"/>
      <c r="I26" s="30"/>
      <c r="J26" s="16" t="s">
        <v>268</v>
      </c>
      <c r="K26" s="44">
        <v>0.0025000000000000022</v>
      </c>
    </row>
    <row r="27" spans="1:11" ht="12.75" customHeight="1">
      <c r="A27">
        <v>9</v>
      </c>
      <c r="B27" t="s">
        <v>289</v>
      </c>
      <c r="C27" t="s">
        <v>288</v>
      </c>
      <c r="D27" t="s">
        <v>285</v>
      </c>
      <c r="E27" s="41">
        <v>250000000</v>
      </c>
      <c r="F27" s="15">
        <v>2551.8</v>
      </c>
      <c r="G27" s="16">
        <v>0.09210000000000002</v>
      </c>
      <c r="H27" s="17">
        <v>43170</v>
      </c>
      <c r="J27" s="16" t="s">
        <v>40</v>
      </c>
      <c r="K27" s="44">
        <v>0.034300000000000004</v>
      </c>
    </row>
    <row r="28" spans="1:10" ht="12.75" customHeight="1">
      <c r="A28">
        <v>10</v>
      </c>
      <c r="B28" t="s">
        <v>291</v>
      </c>
      <c r="C28" t="s">
        <v>290</v>
      </c>
      <c r="D28" t="s">
        <v>286</v>
      </c>
      <c r="E28" s="41">
        <v>250000000</v>
      </c>
      <c r="F28" s="15">
        <v>2529.8275</v>
      </c>
      <c r="G28" s="16">
        <v>0.0913</v>
      </c>
      <c r="H28" s="17">
        <v>43542</v>
      </c>
      <c r="J28" s="16"/>
    </row>
    <row r="29" spans="1:8" ht="12.75" customHeight="1">
      <c r="A29">
        <v>11</v>
      </c>
      <c r="B29" t="s">
        <v>275</v>
      </c>
      <c r="C29" t="s">
        <v>274</v>
      </c>
      <c r="D29" t="s">
        <v>266</v>
      </c>
      <c r="E29" s="41">
        <v>165000000</v>
      </c>
      <c r="F29" s="15">
        <v>1629.9756</v>
      </c>
      <c r="G29" s="16">
        <v>0.0588</v>
      </c>
      <c r="H29" s="17">
        <v>42549</v>
      </c>
    </row>
    <row r="30" spans="1:8" ht="12.75" customHeight="1">
      <c r="A30">
        <v>12</v>
      </c>
      <c r="B30" t="s">
        <v>135</v>
      </c>
      <c r="C30" t="s">
        <v>134</v>
      </c>
      <c r="D30" t="s">
        <v>115</v>
      </c>
      <c r="E30" s="41">
        <v>150000000</v>
      </c>
      <c r="F30" s="15">
        <v>1481.46</v>
      </c>
      <c r="G30" s="16">
        <v>0.0535</v>
      </c>
      <c r="H30" s="17">
        <v>42172</v>
      </c>
    </row>
    <row r="31" spans="1:8" ht="12.75" customHeight="1">
      <c r="A31">
        <v>13</v>
      </c>
      <c r="B31" t="s">
        <v>133</v>
      </c>
      <c r="C31" t="s">
        <v>92</v>
      </c>
      <c r="D31" t="s">
        <v>118</v>
      </c>
      <c r="E31" s="41">
        <v>100000000</v>
      </c>
      <c r="F31" s="15">
        <v>1001.422</v>
      </c>
      <c r="G31" s="16">
        <v>0.0362</v>
      </c>
      <c r="H31" s="17">
        <v>41869</v>
      </c>
    </row>
    <row r="32" spans="1:8" ht="12.75" customHeight="1">
      <c r="A32">
        <v>14</v>
      </c>
      <c r="B32" t="s">
        <v>292</v>
      </c>
      <c r="C32" t="s">
        <v>131</v>
      </c>
      <c r="D32" t="s">
        <v>115</v>
      </c>
      <c r="E32" s="41">
        <v>100000000</v>
      </c>
      <c r="F32" s="15">
        <v>996.415</v>
      </c>
      <c r="G32" s="16">
        <v>0.036000000000000004</v>
      </c>
      <c r="H32" s="17">
        <v>41859</v>
      </c>
    </row>
    <row r="33" spans="1:8" ht="12.75" customHeight="1">
      <c r="A33">
        <v>15</v>
      </c>
      <c r="B33" t="s">
        <v>232</v>
      </c>
      <c r="C33" t="s">
        <v>231</v>
      </c>
      <c r="D33" t="s">
        <v>34</v>
      </c>
      <c r="E33" s="41">
        <v>100000000</v>
      </c>
      <c r="F33" s="15">
        <v>995.461</v>
      </c>
      <c r="G33" s="16">
        <v>0.0359</v>
      </c>
      <c r="H33" s="17">
        <v>44430</v>
      </c>
    </row>
    <row r="34" spans="1:8" ht="12.75" customHeight="1">
      <c r="A34">
        <v>16</v>
      </c>
      <c r="B34" t="s">
        <v>294</v>
      </c>
      <c r="C34" t="s">
        <v>293</v>
      </c>
      <c r="D34" t="s">
        <v>267</v>
      </c>
      <c r="E34" s="41">
        <v>100000000</v>
      </c>
      <c r="F34" s="15">
        <v>995</v>
      </c>
      <c r="G34" s="16">
        <v>0.0359</v>
      </c>
      <c r="H34" s="17">
        <v>42283</v>
      </c>
    </row>
    <row r="35" spans="1:8" ht="12.75" customHeight="1">
      <c r="A35">
        <v>17</v>
      </c>
      <c r="B35" t="s">
        <v>295</v>
      </c>
      <c r="C35" t="s">
        <v>92</v>
      </c>
      <c r="D35" t="s">
        <v>118</v>
      </c>
      <c r="E35" s="41">
        <v>94588000</v>
      </c>
      <c r="F35" s="15">
        <v>994.316623</v>
      </c>
      <c r="G35" s="16">
        <v>0.0359</v>
      </c>
      <c r="H35" s="17">
        <v>43360</v>
      </c>
    </row>
    <row r="36" spans="1:8" ht="12.75" customHeight="1">
      <c r="A36">
        <v>18</v>
      </c>
      <c r="B36" t="s">
        <v>297</v>
      </c>
      <c r="C36" t="s">
        <v>296</v>
      </c>
      <c r="D36" t="s">
        <v>115</v>
      </c>
      <c r="E36" s="41">
        <v>100000000</v>
      </c>
      <c r="F36" s="15">
        <v>989.519</v>
      </c>
      <c r="G36" s="16">
        <v>0.035699999999999996</v>
      </c>
      <c r="H36" s="17">
        <v>41978</v>
      </c>
    </row>
    <row r="37" spans="1:12" s="47" customFormat="1" ht="12.75" customHeight="1">
      <c r="A37" s="47">
        <v>19</v>
      </c>
      <c r="B37" s="47" t="s">
        <v>298</v>
      </c>
      <c r="C37" s="47" t="s">
        <v>278</v>
      </c>
      <c r="D37" s="47" t="s">
        <v>287</v>
      </c>
      <c r="E37" s="49">
        <v>100000000</v>
      </c>
      <c r="F37" s="50">
        <v>977.117</v>
      </c>
      <c r="G37" s="51">
        <v>0.0353</v>
      </c>
      <c r="H37" s="52">
        <v>42526</v>
      </c>
      <c r="I37" s="53"/>
      <c r="K37" s="54"/>
      <c r="L37" s="53"/>
    </row>
    <row r="38" spans="1:8" ht="12.75" customHeight="1">
      <c r="A38">
        <v>20</v>
      </c>
      <c r="B38" t="s">
        <v>299</v>
      </c>
      <c r="C38" t="s">
        <v>79</v>
      </c>
      <c r="D38" t="s">
        <v>115</v>
      </c>
      <c r="E38" s="41">
        <v>100000000</v>
      </c>
      <c r="F38" s="15">
        <v>975.403</v>
      </c>
      <c r="G38" s="16">
        <v>0.0352</v>
      </c>
      <c r="H38" s="17">
        <v>41758</v>
      </c>
    </row>
    <row r="39" spans="1:8" ht="12.75" customHeight="1">
      <c r="A39">
        <v>21</v>
      </c>
      <c r="B39" t="s">
        <v>300</v>
      </c>
      <c r="C39" t="s">
        <v>92</v>
      </c>
      <c r="D39" t="s">
        <v>118</v>
      </c>
      <c r="E39" s="41">
        <v>56105000</v>
      </c>
      <c r="F39" s="15">
        <v>560.143343</v>
      </c>
      <c r="G39" s="16">
        <v>0.0202</v>
      </c>
      <c r="H39" s="17">
        <v>42600</v>
      </c>
    </row>
    <row r="40" spans="1:8" ht="12.75" customHeight="1">
      <c r="A40">
        <v>22</v>
      </c>
      <c r="B40" t="s">
        <v>138</v>
      </c>
      <c r="C40" t="s">
        <v>137</v>
      </c>
      <c r="D40" t="s">
        <v>115</v>
      </c>
      <c r="E40" s="41">
        <v>50000000</v>
      </c>
      <c r="F40" s="15">
        <v>499.0625</v>
      </c>
      <c r="G40" s="16">
        <v>0.018000000000000002</v>
      </c>
      <c r="H40" s="17">
        <v>41759</v>
      </c>
    </row>
    <row r="41" spans="1:8" ht="12.75" customHeight="1">
      <c r="A41">
        <v>23</v>
      </c>
      <c r="B41" t="s">
        <v>269</v>
      </c>
      <c r="C41" t="s">
        <v>71</v>
      </c>
      <c r="D41" t="s">
        <v>263</v>
      </c>
      <c r="E41" s="41">
        <v>50000000</v>
      </c>
      <c r="F41" s="15">
        <v>497.7295</v>
      </c>
      <c r="G41" s="16">
        <v>0.018000000000000002</v>
      </c>
      <c r="H41" s="17">
        <v>42308</v>
      </c>
    </row>
    <row r="42" spans="1:8" ht="12.75" customHeight="1">
      <c r="A42">
        <v>24</v>
      </c>
      <c r="B42" t="s">
        <v>136</v>
      </c>
      <c r="C42" t="s">
        <v>125</v>
      </c>
      <c r="D42" t="s">
        <v>120</v>
      </c>
      <c r="E42" s="41">
        <v>40000000</v>
      </c>
      <c r="F42" s="15">
        <v>398.9212</v>
      </c>
      <c r="G42" s="16">
        <v>0.0144</v>
      </c>
      <c r="H42" s="17">
        <v>41879</v>
      </c>
    </row>
    <row r="43" spans="1:8" ht="12.75" customHeight="1">
      <c r="A43">
        <v>25</v>
      </c>
      <c r="B43" t="s">
        <v>302</v>
      </c>
      <c r="C43" t="s">
        <v>301</v>
      </c>
      <c r="D43" t="s">
        <v>287</v>
      </c>
      <c r="E43" s="41">
        <v>10000000</v>
      </c>
      <c r="F43" s="15">
        <v>108.3952</v>
      </c>
      <c r="G43" s="16">
        <v>0.0039000000000000003</v>
      </c>
      <c r="H43" s="17">
        <v>41732</v>
      </c>
    </row>
    <row r="44" spans="1:8" ht="12.75" customHeight="1">
      <c r="A44">
        <v>26</v>
      </c>
      <c r="B44" t="s">
        <v>280</v>
      </c>
      <c r="C44" t="s">
        <v>65</v>
      </c>
      <c r="D44" t="s">
        <v>272</v>
      </c>
      <c r="E44" s="41">
        <v>10000000</v>
      </c>
      <c r="F44" s="15">
        <v>99.8368</v>
      </c>
      <c r="G44" s="16">
        <v>0.0036</v>
      </c>
      <c r="H44" s="17">
        <v>42024</v>
      </c>
    </row>
    <row r="45" spans="1:8" ht="12.75" customHeight="1">
      <c r="A45">
        <v>27</v>
      </c>
      <c r="B45" t="s">
        <v>304</v>
      </c>
      <c r="C45" t="s">
        <v>303</v>
      </c>
      <c r="D45" t="s">
        <v>268</v>
      </c>
      <c r="E45" s="41">
        <v>6925000</v>
      </c>
      <c r="F45" s="15">
        <v>68.77176</v>
      </c>
      <c r="G45" s="16">
        <v>0.0025</v>
      </c>
      <c r="H45" s="17">
        <v>41896</v>
      </c>
    </row>
    <row r="46" spans="1:8" ht="12.75" customHeight="1">
      <c r="A46">
        <v>28</v>
      </c>
      <c r="B46" t="s">
        <v>305</v>
      </c>
      <c r="C46" t="s">
        <v>293</v>
      </c>
      <c r="D46" t="s">
        <v>263</v>
      </c>
      <c r="E46" s="41">
        <v>5768000</v>
      </c>
      <c r="F46" s="15">
        <v>58.398981</v>
      </c>
      <c r="G46" s="16">
        <v>0.0021</v>
      </c>
      <c r="H46" s="17">
        <v>42607</v>
      </c>
    </row>
    <row r="47" spans="3:8" ht="12.75" customHeight="1">
      <c r="C47" s="19" t="s">
        <v>59</v>
      </c>
      <c r="D47" s="19"/>
      <c r="E47" s="42"/>
      <c r="F47" s="20">
        <f>SUM(F27:F46)</f>
        <v>18408.976007</v>
      </c>
      <c r="G47" s="21">
        <f>SUM(G27:G46)</f>
        <v>0.6645</v>
      </c>
      <c r="H47" s="22"/>
    </row>
    <row r="48" spans="6:8" ht="12.75" customHeight="1">
      <c r="F48" s="15"/>
      <c r="G48" s="16"/>
      <c r="H48" s="17"/>
    </row>
    <row r="49" spans="3:8" ht="12.75" customHeight="1">
      <c r="C49" s="1" t="s">
        <v>281</v>
      </c>
      <c r="F49" s="15"/>
      <c r="G49" s="16"/>
      <c r="H49" s="17"/>
    </row>
    <row r="50" spans="1:9" ht="12.75" customHeight="1">
      <c r="A50">
        <v>29</v>
      </c>
      <c r="B50" t="s">
        <v>307</v>
      </c>
      <c r="C50" t="s">
        <v>306</v>
      </c>
      <c r="D50" t="s">
        <v>118</v>
      </c>
      <c r="E50" s="41">
        <v>350000000</v>
      </c>
      <c r="F50" s="15">
        <v>2729.2755</v>
      </c>
      <c r="G50" s="16">
        <v>0.09849999999999999</v>
      </c>
      <c r="H50" s="17">
        <v>42532</v>
      </c>
      <c r="I50" s="30"/>
    </row>
    <row r="51" spans="1:8" ht="12.75" customHeight="1">
      <c r="A51">
        <v>30</v>
      </c>
      <c r="B51" t="s">
        <v>283</v>
      </c>
      <c r="C51" t="s">
        <v>282</v>
      </c>
      <c r="D51" t="s">
        <v>115</v>
      </c>
      <c r="E51" s="41">
        <v>50000000</v>
      </c>
      <c r="F51" s="15">
        <v>493.119</v>
      </c>
      <c r="G51" s="16">
        <v>0.0178</v>
      </c>
      <c r="H51" s="17">
        <v>42275</v>
      </c>
    </row>
    <row r="52" spans="3:8" ht="12.75" customHeight="1">
      <c r="C52" s="19" t="s">
        <v>59</v>
      </c>
      <c r="D52" s="19"/>
      <c r="E52" s="42"/>
      <c r="F52" s="20">
        <f>SUM(F50:F51)</f>
        <v>3222.3945000000003</v>
      </c>
      <c r="G52" s="21">
        <f>SUM(G50:G51)</f>
        <v>0.11629999999999999</v>
      </c>
      <c r="H52" s="22"/>
    </row>
    <row r="53" spans="6:8" ht="12.75" customHeight="1">
      <c r="F53" s="15"/>
      <c r="G53" s="16"/>
      <c r="H53" s="17"/>
    </row>
    <row r="54" spans="3:8" ht="12.75" customHeight="1">
      <c r="C54" s="1" t="s">
        <v>108</v>
      </c>
      <c r="F54" s="15"/>
      <c r="G54" s="16"/>
      <c r="H54" s="17"/>
    </row>
    <row r="55" spans="3:9" ht="12.75" customHeight="1">
      <c r="C55" s="1" t="s">
        <v>109</v>
      </c>
      <c r="F55" s="15">
        <v>945.545857</v>
      </c>
      <c r="G55" s="16">
        <v>0.034300000000000004</v>
      </c>
      <c r="H55" s="17"/>
      <c r="I55" s="30"/>
    </row>
    <row r="56" spans="3:8" ht="12.75" customHeight="1">
      <c r="C56" s="19" t="s">
        <v>59</v>
      </c>
      <c r="D56" s="19"/>
      <c r="E56" s="42"/>
      <c r="F56" s="20">
        <f>SUM(F55:F55)</f>
        <v>945.545857</v>
      </c>
      <c r="G56" s="21">
        <f>SUM(G55:G55)</f>
        <v>0.034300000000000004</v>
      </c>
      <c r="H56" s="22"/>
    </row>
    <row r="57" spans="3:8" ht="12.75" customHeight="1">
      <c r="C57" s="23" t="s">
        <v>110</v>
      </c>
      <c r="D57" s="23"/>
      <c r="E57" s="43"/>
      <c r="F57" s="24">
        <f>SUM(F13,F19,F23,F47,F52,F56)</f>
        <v>27698.619094000005</v>
      </c>
      <c r="G57" s="25">
        <f>SUM(G13,G19,G23,G47,G52,G56)</f>
        <v>0.9999999999999999</v>
      </c>
      <c r="H57" s="26"/>
    </row>
    <row r="58" ht="12.75" customHeight="1"/>
    <row r="59" spans="3:9" ht="12.75" customHeight="1">
      <c r="C59" s="1" t="s">
        <v>386</v>
      </c>
      <c r="I59" s="30"/>
    </row>
    <row r="60" spans="3:9" ht="12.75" customHeight="1">
      <c r="C60" s="1" t="s">
        <v>387</v>
      </c>
      <c r="I60" s="31"/>
    </row>
    <row r="61" ht="12.75" customHeight="1">
      <c r="C61" s="1"/>
    </row>
    <row r="62" ht="12.75" customHeight="1"/>
    <row r="63" spans="3:8" ht="12.75" customHeight="1">
      <c r="C63" s="71" t="s">
        <v>389</v>
      </c>
      <c r="D63" s="71"/>
      <c r="E63" s="71"/>
      <c r="F63" s="99"/>
      <c r="G63" s="99"/>
      <c r="H63" s="99"/>
    </row>
    <row r="64" spans="3:8" ht="12.75" customHeight="1">
      <c r="C64" s="71" t="s">
        <v>390</v>
      </c>
      <c r="D64" s="113" t="s">
        <v>403</v>
      </c>
      <c r="E64" s="71"/>
      <c r="F64" s="99"/>
      <c r="G64" s="99"/>
      <c r="H64" s="99"/>
    </row>
    <row r="65" spans="3:8" ht="12.75" customHeight="1">
      <c r="C65" s="56" t="s">
        <v>490</v>
      </c>
      <c r="E65" s="71"/>
      <c r="F65" s="99"/>
      <c r="G65" s="99"/>
      <c r="H65" s="99"/>
    </row>
    <row r="66" spans="3:8" ht="12.75" customHeight="1">
      <c r="C66" s="76" t="s">
        <v>461</v>
      </c>
      <c r="D66" s="114">
        <v>1210.2406</v>
      </c>
      <c r="E66" s="71"/>
      <c r="F66" s="99"/>
      <c r="G66" s="140"/>
      <c r="H66" s="99"/>
    </row>
    <row r="67" spans="3:8" ht="12.75" customHeight="1">
      <c r="C67" s="76" t="s">
        <v>462</v>
      </c>
      <c r="D67" s="114">
        <v>1010.5443</v>
      </c>
      <c r="E67" s="71"/>
      <c r="F67" s="99"/>
      <c r="G67" s="140"/>
      <c r="H67" s="99"/>
    </row>
    <row r="68" spans="3:8" ht="12.75" customHeight="1">
      <c r="C68" s="76" t="s">
        <v>474</v>
      </c>
      <c r="D68" s="114">
        <v>1210.4809</v>
      </c>
      <c r="E68" s="71"/>
      <c r="F68" s="99"/>
      <c r="G68" s="140"/>
      <c r="H68" s="99"/>
    </row>
    <row r="69" spans="3:8" ht="12.75" customHeight="1">
      <c r="C69" s="76" t="s">
        <v>463</v>
      </c>
      <c r="D69" s="114">
        <v>1215.8974</v>
      </c>
      <c r="E69" s="71"/>
      <c r="F69" s="99"/>
      <c r="G69" s="140"/>
      <c r="H69" s="99"/>
    </row>
    <row r="70" spans="3:8" ht="12.75" customHeight="1">
      <c r="C70" s="76" t="s">
        <v>467</v>
      </c>
      <c r="D70" s="114">
        <v>1010.363</v>
      </c>
      <c r="E70" s="71"/>
      <c r="F70" s="99"/>
      <c r="G70" s="140"/>
      <c r="H70" s="99"/>
    </row>
    <row r="71" spans="3:8" ht="12.75" customHeight="1">
      <c r="C71" s="76" t="s">
        <v>465</v>
      </c>
      <c r="D71" s="114">
        <v>1216.0032</v>
      </c>
      <c r="E71" s="71"/>
      <c r="F71" s="99"/>
      <c r="G71" s="140"/>
      <c r="H71" s="99"/>
    </row>
    <row r="72" spans="3:8" ht="12.75" customHeight="1">
      <c r="C72" s="57" t="s">
        <v>491</v>
      </c>
      <c r="D72" s="72"/>
      <c r="E72" s="71"/>
      <c r="F72" s="99"/>
      <c r="G72" s="99"/>
      <c r="H72" s="99"/>
    </row>
    <row r="73" spans="3:8" ht="12.75" customHeight="1">
      <c r="C73" s="76" t="s">
        <v>461</v>
      </c>
      <c r="D73" s="114">
        <v>1217.1547</v>
      </c>
      <c r="E73" s="116"/>
      <c r="F73" s="117"/>
      <c r="G73" s="99"/>
      <c r="H73" s="99"/>
    </row>
    <row r="74" spans="3:8" ht="12.75" customHeight="1">
      <c r="C74" s="76" t="s">
        <v>462</v>
      </c>
      <c r="D74" s="114">
        <v>1016.3175</v>
      </c>
      <c r="E74" s="117"/>
      <c r="F74" s="117"/>
      <c r="G74" s="99"/>
      <c r="H74" s="99"/>
    </row>
    <row r="75" spans="3:8" ht="12.75" customHeight="1">
      <c r="C75" s="76" t="s">
        <v>474</v>
      </c>
      <c r="D75" s="114">
        <v>1217.3919</v>
      </c>
      <c r="E75" s="117"/>
      <c r="F75" s="117"/>
      <c r="G75" s="99"/>
      <c r="H75" s="99"/>
    </row>
    <row r="76" spans="3:8" ht="12.75" customHeight="1">
      <c r="C76" s="76" t="s">
        <v>463</v>
      </c>
      <c r="D76" s="114">
        <v>1223.3633</v>
      </c>
      <c r="E76" s="117"/>
      <c r="F76" s="117"/>
      <c r="G76" s="99"/>
      <c r="H76" s="99"/>
    </row>
    <row r="77" spans="3:8" ht="12.75" customHeight="1">
      <c r="C77" s="76" t="s">
        <v>467</v>
      </c>
      <c r="D77" s="114">
        <v>1016.5663</v>
      </c>
      <c r="E77" s="117"/>
      <c r="F77" s="117"/>
      <c r="G77" s="99"/>
      <c r="H77" s="99"/>
    </row>
    <row r="78" spans="3:8" ht="12.75" customHeight="1">
      <c r="C78" s="76" t="s">
        <v>465</v>
      </c>
      <c r="D78" s="114">
        <v>1223.4506</v>
      </c>
      <c r="E78" s="117"/>
      <c r="F78" s="117"/>
      <c r="G78" s="99"/>
      <c r="H78" s="99"/>
    </row>
    <row r="79" spans="3:8" ht="12.75" customHeight="1">
      <c r="C79" s="71" t="s">
        <v>402</v>
      </c>
      <c r="D79" s="82" t="s">
        <v>403</v>
      </c>
      <c r="E79" s="71"/>
      <c r="F79" s="99"/>
      <c r="G79" s="99"/>
      <c r="H79" s="99"/>
    </row>
    <row r="80" spans="3:8" ht="12.75" customHeight="1">
      <c r="C80" s="71" t="s">
        <v>421</v>
      </c>
      <c r="D80" s="82" t="s">
        <v>403</v>
      </c>
      <c r="E80" s="71"/>
      <c r="F80" s="99"/>
      <c r="G80" s="99"/>
      <c r="H80" s="99"/>
    </row>
    <row r="81" spans="3:8" ht="12.75" customHeight="1">
      <c r="C81" s="71" t="s">
        <v>405</v>
      </c>
      <c r="D81" s="82" t="s">
        <v>403</v>
      </c>
      <c r="E81" s="71"/>
      <c r="F81" s="99"/>
      <c r="G81" s="99"/>
      <c r="H81" s="99"/>
    </row>
    <row r="82" spans="3:8" ht="12.75" customHeight="1">
      <c r="C82" s="71" t="s">
        <v>406</v>
      </c>
      <c r="D82" s="82" t="s">
        <v>503</v>
      </c>
      <c r="E82" s="71"/>
      <c r="F82" s="99"/>
      <c r="G82" s="99"/>
      <c r="H82" s="99"/>
    </row>
    <row r="83" spans="3:8" ht="12.75" customHeight="1">
      <c r="C83" s="71" t="s">
        <v>453</v>
      </c>
      <c r="D83" s="78"/>
      <c r="E83" s="71"/>
      <c r="F83" s="99"/>
      <c r="G83" s="99"/>
      <c r="H83" s="99"/>
    </row>
    <row r="84" spans="3:8" ht="12.75" customHeight="1">
      <c r="C84" s="103" t="s">
        <v>408</v>
      </c>
      <c r="D84" s="119" t="s">
        <v>409</v>
      </c>
      <c r="E84" s="119" t="s">
        <v>410</v>
      </c>
      <c r="F84" s="99"/>
      <c r="G84" s="99"/>
      <c r="H84" s="99"/>
    </row>
    <row r="85" spans="3:8" ht="12.75" customHeight="1">
      <c r="C85" s="127" t="s">
        <v>475</v>
      </c>
      <c r="D85" s="82" t="s">
        <v>403</v>
      </c>
      <c r="E85" s="82" t="s">
        <v>403</v>
      </c>
      <c r="F85" s="99"/>
      <c r="G85" s="99"/>
      <c r="H85" s="99"/>
    </row>
    <row r="86" spans="3:8" ht="12.75" customHeight="1">
      <c r="C86" s="127" t="s">
        <v>451</v>
      </c>
      <c r="D86" s="82" t="s">
        <v>403</v>
      </c>
      <c r="E86" s="82" t="s">
        <v>403</v>
      </c>
      <c r="F86" s="99"/>
      <c r="G86" s="99"/>
      <c r="H86" s="99"/>
    </row>
    <row r="87" spans="3:8" ht="12.75" customHeight="1">
      <c r="C87" s="120" t="s">
        <v>411</v>
      </c>
      <c r="D87" s="104"/>
      <c r="E87" s="104"/>
      <c r="F87" s="99"/>
      <c r="G87" s="99"/>
      <c r="H87" s="99"/>
    </row>
    <row r="88" spans="3:8" ht="12.75" customHeight="1">
      <c r="C88" s="122" t="s">
        <v>412</v>
      </c>
      <c r="D88" s="121"/>
      <c r="E88" s="121"/>
      <c r="F88" s="99"/>
      <c r="G88" s="99"/>
      <c r="H88" s="99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31">
      <selection activeCell="A2" sqref="A2"/>
    </sheetView>
  </sheetViews>
  <sheetFormatPr defaultColWidth="9.140625" defaultRowHeight="12.75"/>
  <cols>
    <col min="1" max="1" width="7.57421875" style="0" customWidth="1"/>
    <col min="2" max="2" width="13.140625" style="0" customWidth="1"/>
    <col min="3" max="3" width="59.00390625" style="0" customWidth="1"/>
    <col min="4" max="4" width="15.57421875" style="0" customWidth="1"/>
    <col min="5" max="5" width="15.57421875" style="41" customWidth="1"/>
    <col min="6" max="6" width="18.851562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4" customWidth="1"/>
    <col min="12" max="12" width="15.28125" style="28" customWidth="1"/>
  </cols>
  <sheetData>
    <row r="1" spans="1:8" ht="18.75">
      <c r="A1" s="2"/>
      <c r="B1" s="2"/>
      <c r="C1" s="150" t="s">
        <v>308</v>
      </c>
      <c r="D1" s="150"/>
      <c r="E1" s="150"/>
      <c r="F1" s="150"/>
      <c r="G1" s="150"/>
      <c r="H1" s="32"/>
    </row>
    <row r="2" spans="1:8" ht="12.75">
      <c r="A2" s="3" t="s">
        <v>1</v>
      </c>
      <c r="B2" s="3"/>
      <c r="C2" s="4" t="s">
        <v>2</v>
      </c>
      <c r="D2" s="5"/>
      <c r="E2" s="39"/>
      <c r="F2" s="6"/>
      <c r="G2" s="7"/>
      <c r="H2" s="33"/>
    </row>
    <row r="3" spans="1:8" ht="15.75" customHeight="1">
      <c r="A3" s="8"/>
      <c r="B3" s="8"/>
      <c r="C3" s="9"/>
      <c r="D3" s="3"/>
      <c r="E3" s="39"/>
      <c r="F3" s="6"/>
      <c r="G3" s="7"/>
      <c r="H3" s="33"/>
    </row>
    <row r="4" spans="1:12" ht="25.5">
      <c r="A4" s="10" t="s">
        <v>3</v>
      </c>
      <c r="B4" s="10" t="s">
        <v>9</v>
      </c>
      <c r="C4" s="11" t="s">
        <v>4</v>
      </c>
      <c r="D4" s="11" t="s">
        <v>5</v>
      </c>
      <c r="E4" s="40" t="s">
        <v>388</v>
      </c>
      <c r="F4" s="12" t="s">
        <v>6</v>
      </c>
      <c r="G4" s="13" t="s">
        <v>7</v>
      </c>
      <c r="H4" s="27" t="s">
        <v>8</v>
      </c>
      <c r="I4" s="29"/>
      <c r="L4" s="34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112</v>
      </c>
      <c r="C9" t="s">
        <v>42</v>
      </c>
      <c r="D9" t="s">
        <v>16</v>
      </c>
      <c r="E9" s="41">
        <v>70000000</v>
      </c>
      <c r="F9" s="15">
        <v>688.2946</v>
      </c>
      <c r="G9" s="16">
        <v>0.1235</v>
      </c>
      <c r="H9" s="17">
        <v>41736</v>
      </c>
    </row>
    <row r="10" spans="3:11" ht="12.75" customHeight="1">
      <c r="C10" s="19" t="s">
        <v>59</v>
      </c>
      <c r="D10" s="19"/>
      <c r="E10" s="42"/>
      <c r="F10" s="20">
        <f>SUM(F9:F9)</f>
        <v>688.2946</v>
      </c>
      <c r="G10" s="21">
        <f>SUM(G9:G9)</f>
        <v>0.1235</v>
      </c>
      <c r="H10" s="22"/>
      <c r="I10" s="30"/>
      <c r="J10" s="18" t="s">
        <v>17</v>
      </c>
      <c r="K10" s="45" t="s">
        <v>18</v>
      </c>
    </row>
    <row r="11" spans="6:11" ht="12.75" customHeight="1">
      <c r="F11" s="15"/>
      <c r="G11" s="16"/>
      <c r="H11" s="17"/>
      <c r="J11" s="16" t="s">
        <v>250</v>
      </c>
      <c r="K11" s="44">
        <v>0.34590000000000004</v>
      </c>
    </row>
    <row r="12" spans="3:11" ht="12.75" customHeight="1">
      <c r="C12" s="1" t="s">
        <v>60</v>
      </c>
      <c r="F12" s="15"/>
      <c r="G12" s="16"/>
      <c r="H12" s="17"/>
      <c r="J12" s="16" t="s">
        <v>21</v>
      </c>
      <c r="K12" s="44">
        <v>0.2285</v>
      </c>
    </row>
    <row r="13" spans="1:11" ht="12.75" customHeight="1">
      <c r="A13">
        <v>2</v>
      </c>
      <c r="B13" t="s">
        <v>100</v>
      </c>
      <c r="C13" t="s">
        <v>99</v>
      </c>
      <c r="D13" t="s">
        <v>21</v>
      </c>
      <c r="E13" s="41">
        <v>130000000</v>
      </c>
      <c r="F13" s="15">
        <v>1273.8518</v>
      </c>
      <c r="G13" s="16">
        <v>0.2285</v>
      </c>
      <c r="H13" s="17">
        <v>41746</v>
      </c>
      <c r="J13" s="16" t="s">
        <v>34</v>
      </c>
      <c r="K13" s="44">
        <v>0.134</v>
      </c>
    </row>
    <row r="14" spans="3:11" ht="12.75" customHeight="1">
      <c r="C14" s="19" t="s">
        <v>59</v>
      </c>
      <c r="D14" s="19"/>
      <c r="E14" s="42"/>
      <c r="F14" s="20">
        <f>SUM(F13:F13)</f>
        <v>1273.8518</v>
      </c>
      <c r="G14" s="21">
        <f>SUM(G13:G13)</f>
        <v>0.2285</v>
      </c>
      <c r="H14" s="22"/>
      <c r="I14" s="30"/>
      <c r="J14" s="16" t="s">
        <v>16</v>
      </c>
      <c r="K14" s="44">
        <v>0.1235</v>
      </c>
    </row>
    <row r="15" spans="6:11" ht="12.75" customHeight="1">
      <c r="F15" s="15"/>
      <c r="G15" s="16"/>
      <c r="H15" s="17"/>
      <c r="J15" s="16" t="s">
        <v>40</v>
      </c>
      <c r="K15" s="44">
        <v>0.1681</v>
      </c>
    </row>
    <row r="16" spans="3:10" ht="12.75" customHeight="1">
      <c r="C16" s="1" t="s">
        <v>257</v>
      </c>
      <c r="F16" s="15"/>
      <c r="G16" s="16"/>
      <c r="H16" s="17"/>
      <c r="J16" s="16"/>
    </row>
    <row r="17" spans="1:8" ht="12.75" customHeight="1">
      <c r="A17">
        <v>3</v>
      </c>
      <c r="B17" t="s">
        <v>259</v>
      </c>
      <c r="C17" t="s">
        <v>258</v>
      </c>
      <c r="D17" t="s">
        <v>250</v>
      </c>
      <c r="E17" s="41">
        <v>50000000</v>
      </c>
      <c r="F17" s="15">
        <v>498.6145</v>
      </c>
      <c r="G17" s="16">
        <v>0.0894</v>
      </c>
      <c r="H17" s="17">
        <v>41683</v>
      </c>
    </row>
    <row r="18" spans="3:9" ht="12.75" customHeight="1">
      <c r="C18" s="19" t="s">
        <v>59</v>
      </c>
      <c r="D18" s="19"/>
      <c r="E18" s="42"/>
      <c r="F18" s="20">
        <f>SUM(F17:F17)</f>
        <v>498.6145</v>
      </c>
      <c r="G18" s="21">
        <f>SUM(G17:G17)</f>
        <v>0.0894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309</v>
      </c>
      <c r="F20" s="15"/>
      <c r="G20" s="16"/>
      <c r="H20" s="17"/>
    </row>
    <row r="21" spans="1:8" ht="12.75" customHeight="1">
      <c r="A21">
        <v>4</v>
      </c>
      <c r="B21" t="s">
        <v>311</v>
      </c>
      <c r="C21" t="s">
        <v>310</v>
      </c>
      <c r="D21" t="s">
        <v>250</v>
      </c>
      <c r="E21" s="41">
        <v>150000000</v>
      </c>
      <c r="F21" s="15">
        <v>1430.2155</v>
      </c>
      <c r="G21" s="16">
        <v>0.2565</v>
      </c>
      <c r="H21" s="17">
        <v>44175</v>
      </c>
    </row>
    <row r="22" spans="3:9" ht="12.75" customHeight="1">
      <c r="C22" s="19" t="s">
        <v>59</v>
      </c>
      <c r="D22" s="19"/>
      <c r="E22" s="42"/>
      <c r="F22" s="20">
        <f>SUM(F21:F21)</f>
        <v>1430.2155</v>
      </c>
      <c r="G22" s="21">
        <f>SUM(G21:G21)</f>
        <v>0.2565</v>
      </c>
      <c r="H22" s="22"/>
      <c r="I22" s="30"/>
    </row>
    <row r="23" spans="6:8" ht="12.75" customHeight="1">
      <c r="F23" s="15"/>
      <c r="G23" s="16"/>
      <c r="H23" s="17"/>
    </row>
    <row r="24" spans="3:8" ht="12.75" customHeight="1">
      <c r="C24" s="1" t="s">
        <v>101</v>
      </c>
      <c r="F24" s="15"/>
      <c r="G24" s="16"/>
      <c r="H24" s="17"/>
    </row>
    <row r="25" spans="3:8" ht="12.75" customHeight="1">
      <c r="C25" s="1" t="s">
        <v>102</v>
      </c>
      <c r="F25" s="15"/>
      <c r="G25" s="16"/>
      <c r="H25" s="17"/>
    </row>
    <row r="26" spans="1:8" ht="12.75" customHeight="1">
      <c r="A26">
        <v>5</v>
      </c>
      <c r="B26" t="s">
        <v>248</v>
      </c>
      <c r="C26" t="s">
        <v>247</v>
      </c>
      <c r="D26" t="s">
        <v>34</v>
      </c>
      <c r="E26" s="41">
        <v>75000000</v>
      </c>
      <c r="F26" s="15">
        <v>746.93025</v>
      </c>
      <c r="G26" s="16">
        <v>0.134</v>
      </c>
      <c r="H26" s="17">
        <v>43468</v>
      </c>
    </row>
    <row r="27" spans="3:9" ht="12.75" customHeight="1">
      <c r="C27" s="19" t="s">
        <v>59</v>
      </c>
      <c r="D27" s="19"/>
      <c r="E27" s="42"/>
      <c r="F27" s="20">
        <f>SUM(F26:F26)</f>
        <v>746.93025</v>
      </c>
      <c r="G27" s="21">
        <f>SUM(G26:G26)</f>
        <v>0.134</v>
      </c>
      <c r="H27" s="22"/>
      <c r="I27" s="30"/>
    </row>
    <row r="28" spans="6:8" ht="12.75" customHeight="1">
      <c r="F28" s="15"/>
      <c r="G28" s="16"/>
      <c r="H28" s="17"/>
    </row>
    <row r="29" spans="3:8" ht="12.75" customHeight="1">
      <c r="C29" s="1" t="s">
        <v>107</v>
      </c>
      <c r="F29" s="15">
        <v>1098.452485</v>
      </c>
      <c r="G29" s="16">
        <v>0.19699999999999998</v>
      </c>
      <c r="H29" s="17"/>
    </row>
    <row r="30" spans="3:9" ht="12.75" customHeight="1">
      <c r="C30" s="19" t="s">
        <v>59</v>
      </c>
      <c r="D30" s="19"/>
      <c r="E30" s="42"/>
      <c r="F30" s="20">
        <f>SUM(F29:F29)</f>
        <v>1098.452485</v>
      </c>
      <c r="G30" s="21">
        <f>SUM(G29:G29)</f>
        <v>0.19699999999999998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108</v>
      </c>
      <c r="F32" s="15"/>
      <c r="G32" s="16"/>
      <c r="H32" s="17"/>
    </row>
    <row r="33" spans="3:8" ht="12.75" customHeight="1">
      <c r="C33" s="1" t="s">
        <v>109</v>
      </c>
      <c r="F33" s="15">
        <v>-161.37009</v>
      </c>
      <c r="G33" s="16">
        <v>-0.028900000000000002</v>
      </c>
      <c r="H33" s="17"/>
    </row>
    <row r="34" spans="3:9" ht="12.75" customHeight="1">
      <c r="C34" s="19" t="s">
        <v>59</v>
      </c>
      <c r="D34" s="19"/>
      <c r="E34" s="42"/>
      <c r="F34" s="20">
        <f>SUM(F33:F33)</f>
        <v>-161.37009</v>
      </c>
      <c r="G34" s="21">
        <f>SUM(G33:G33)</f>
        <v>-0.028900000000000002</v>
      </c>
      <c r="H34" s="22"/>
      <c r="I34" s="30"/>
    </row>
    <row r="35" spans="3:9" ht="12.75" customHeight="1">
      <c r="C35" s="23" t="s">
        <v>110</v>
      </c>
      <c r="D35" s="23"/>
      <c r="E35" s="43"/>
      <c r="F35" s="24">
        <f>SUM(F10,F14,F18,F22,F27,F30,F34)</f>
        <v>5574.989044999999</v>
      </c>
      <c r="G35" s="25">
        <f>SUM(G10,G14,G18,G22,G27,G30,G34)</f>
        <v>0.9999999999999999</v>
      </c>
      <c r="H35" s="26"/>
      <c r="I35" s="31"/>
    </row>
    <row r="36" ht="12.75" customHeight="1"/>
    <row r="37" ht="12.75" customHeight="1">
      <c r="C37" s="1" t="s">
        <v>386</v>
      </c>
    </row>
    <row r="38" ht="12.75" customHeight="1">
      <c r="C38" s="1" t="s">
        <v>387</v>
      </c>
    </row>
    <row r="39" ht="12.75" customHeight="1">
      <c r="C39" s="1"/>
    </row>
    <row r="40" ht="12.75" customHeight="1"/>
    <row r="41" spans="3:8" ht="12.75" customHeight="1">
      <c r="C41" s="71" t="s">
        <v>389</v>
      </c>
      <c r="D41" s="71"/>
      <c r="E41" s="71"/>
      <c r="F41" s="99"/>
      <c r="G41" s="99"/>
      <c r="H41" s="99"/>
    </row>
    <row r="42" spans="3:8" ht="12.75" customHeight="1">
      <c r="C42" s="71" t="s">
        <v>390</v>
      </c>
      <c r="D42" s="113" t="s">
        <v>403</v>
      </c>
      <c r="E42" s="71"/>
      <c r="F42" s="99"/>
      <c r="G42" s="99"/>
      <c r="H42" s="99"/>
    </row>
    <row r="43" spans="3:8" ht="12.75" customHeight="1">
      <c r="C43" s="56" t="s">
        <v>490</v>
      </c>
      <c r="D43" s="71"/>
      <c r="E43" s="71"/>
      <c r="F43" s="99"/>
      <c r="G43" s="99"/>
      <c r="H43" s="99"/>
    </row>
    <row r="44" spans="3:8" ht="12.75" customHeight="1">
      <c r="C44" s="76" t="s">
        <v>391</v>
      </c>
      <c r="D44" s="114">
        <v>1129.7768</v>
      </c>
      <c r="E44" s="71"/>
      <c r="F44" s="99"/>
      <c r="G44" s="140"/>
      <c r="H44" s="99"/>
    </row>
    <row r="45" spans="3:8" ht="12.75" customHeight="1">
      <c r="C45" s="76" t="s">
        <v>395</v>
      </c>
      <c r="D45" s="114">
        <v>980.47</v>
      </c>
      <c r="E45" s="71"/>
      <c r="F45" s="99"/>
      <c r="G45" s="140"/>
      <c r="H45" s="99"/>
    </row>
    <row r="46" spans="3:8" ht="12.75" customHeight="1">
      <c r="C46" s="76" t="s">
        <v>454</v>
      </c>
      <c r="D46" s="114">
        <v>992.2736</v>
      </c>
      <c r="E46" s="71"/>
      <c r="F46" s="99"/>
      <c r="G46" s="140"/>
      <c r="H46" s="99"/>
    </row>
    <row r="47" spans="3:8" ht="12.75" customHeight="1">
      <c r="C47" s="76" t="s">
        <v>455</v>
      </c>
      <c r="D47" s="114">
        <v>1130.0926</v>
      </c>
      <c r="E47" s="71"/>
      <c r="F47" s="99"/>
      <c r="G47" s="140"/>
      <c r="H47" s="99"/>
    </row>
    <row r="48" spans="3:8" ht="12.75" customHeight="1">
      <c r="C48" s="76" t="s">
        <v>397</v>
      </c>
      <c r="D48" s="114">
        <v>1135.4337</v>
      </c>
      <c r="E48" s="71"/>
      <c r="F48" s="99"/>
      <c r="G48" s="140"/>
      <c r="H48" s="99"/>
    </row>
    <row r="49" spans="3:8" ht="12.75" customHeight="1">
      <c r="C49" s="76" t="s">
        <v>400</v>
      </c>
      <c r="D49" s="114">
        <v>989.0394</v>
      </c>
      <c r="E49" s="71"/>
      <c r="F49" s="99"/>
      <c r="G49" s="140"/>
      <c r="H49" s="99"/>
    </row>
    <row r="50" spans="3:8" ht="12.75" customHeight="1">
      <c r="C50" s="76" t="s">
        <v>457</v>
      </c>
      <c r="D50" s="82" t="s">
        <v>403</v>
      </c>
      <c r="E50" s="71"/>
      <c r="F50" s="99"/>
      <c r="G50" s="140"/>
      <c r="H50" s="99"/>
    </row>
    <row r="51" spans="3:8" ht="12.75" customHeight="1">
      <c r="C51" s="76" t="s">
        <v>420</v>
      </c>
      <c r="D51" s="114">
        <v>1135.3809</v>
      </c>
      <c r="E51" s="71"/>
      <c r="F51" s="99"/>
      <c r="G51" s="140"/>
      <c r="H51" s="99"/>
    </row>
    <row r="52" spans="3:8" ht="12.75" customHeight="1">
      <c r="C52" s="57" t="s">
        <v>491</v>
      </c>
      <c r="D52" s="72"/>
      <c r="E52" s="71"/>
      <c r="F52" s="99"/>
      <c r="G52" s="99"/>
      <c r="H52" s="99"/>
    </row>
    <row r="53" spans="3:8" ht="12.75" customHeight="1">
      <c r="C53" s="76" t="s">
        <v>391</v>
      </c>
      <c r="D53" s="114">
        <v>1134.0866</v>
      </c>
      <c r="E53" s="71"/>
      <c r="F53" s="99"/>
      <c r="G53" s="99"/>
      <c r="H53" s="99"/>
    </row>
    <row r="54" spans="3:8" ht="12.75" customHeight="1">
      <c r="C54" s="76" t="s">
        <v>395</v>
      </c>
      <c r="D54" s="114">
        <v>984.21</v>
      </c>
      <c r="E54" s="71"/>
      <c r="F54" s="99"/>
      <c r="G54" s="99"/>
      <c r="H54" s="99"/>
    </row>
    <row r="55" spans="3:8" ht="12.75" customHeight="1">
      <c r="C55" s="76" t="s">
        <v>454</v>
      </c>
      <c r="D55" s="114">
        <v>996.0586</v>
      </c>
      <c r="E55" s="71"/>
      <c r="F55" s="99"/>
      <c r="G55" s="99"/>
      <c r="H55" s="99"/>
    </row>
    <row r="56" spans="3:8" ht="12.75" customHeight="1">
      <c r="C56" s="76" t="s">
        <v>455</v>
      </c>
      <c r="D56" s="114">
        <v>1134.4156</v>
      </c>
      <c r="E56" s="71"/>
      <c r="F56" s="99"/>
      <c r="G56" s="99"/>
      <c r="H56" s="99"/>
    </row>
    <row r="57" spans="3:8" ht="12.75" customHeight="1">
      <c r="C57" s="76" t="s">
        <v>397</v>
      </c>
      <c r="D57" s="114">
        <v>1140.2568</v>
      </c>
      <c r="E57" s="71"/>
      <c r="F57" s="99"/>
      <c r="G57" s="99"/>
      <c r="H57" s="99"/>
    </row>
    <row r="58" spans="3:8" ht="12.75" customHeight="1">
      <c r="C58" s="76" t="s">
        <v>400</v>
      </c>
      <c r="D58" s="114">
        <v>993.2278</v>
      </c>
      <c r="E58" s="71"/>
      <c r="F58" s="99"/>
      <c r="G58" s="99"/>
      <c r="H58" s="99"/>
    </row>
    <row r="59" spans="3:8" ht="12.75" customHeight="1">
      <c r="C59" s="76" t="s">
        <v>457</v>
      </c>
      <c r="D59" s="82" t="s">
        <v>403</v>
      </c>
      <c r="E59" s="71"/>
      <c r="F59" s="99"/>
      <c r="G59" s="99"/>
      <c r="H59" s="99"/>
    </row>
    <row r="60" spans="3:8" ht="12.75" customHeight="1">
      <c r="C60" s="76" t="s">
        <v>420</v>
      </c>
      <c r="D60" s="114">
        <v>1140.2596</v>
      </c>
      <c r="E60" s="71"/>
      <c r="F60" s="99"/>
      <c r="G60" s="99"/>
      <c r="H60" s="99"/>
    </row>
    <row r="61" spans="3:8" ht="12.75" customHeight="1">
      <c r="C61" s="71" t="s">
        <v>402</v>
      </c>
      <c r="D61" s="82" t="s">
        <v>403</v>
      </c>
      <c r="E61" s="71"/>
      <c r="F61" s="99"/>
      <c r="G61" s="99"/>
      <c r="H61" s="99"/>
    </row>
    <row r="62" spans="3:8" ht="12.75">
      <c r="C62" s="71" t="s">
        <v>421</v>
      </c>
      <c r="D62" s="82" t="s">
        <v>403</v>
      </c>
      <c r="E62" s="71"/>
      <c r="F62" s="99"/>
      <c r="G62" s="99"/>
      <c r="H62" s="99"/>
    </row>
    <row r="63" spans="3:8" ht="12.75">
      <c r="C63" s="71" t="s">
        <v>405</v>
      </c>
      <c r="D63" s="82" t="s">
        <v>403</v>
      </c>
      <c r="E63" s="71"/>
      <c r="F63" s="99"/>
      <c r="G63" s="99"/>
      <c r="H63" s="99"/>
    </row>
    <row r="64" spans="3:8" ht="12.75">
      <c r="C64" s="71" t="s">
        <v>406</v>
      </c>
      <c r="D64" s="82" t="s">
        <v>504</v>
      </c>
      <c r="E64" s="71"/>
      <c r="F64" s="99"/>
      <c r="G64" s="99"/>
      <c r="H64" s="99"/>
    </row>
    <row r="65" spans="3:8" ht="12.75">
      <c r="C65" s="71" t="s">
        <v>476</v>
      </c>
      <c r="D65" s="78"/>
      <c r="E65" s="71"/>
      <c r="F65" s="99"/>
      <c r="G65" s="99"/>
      <c r="H65" s="99"/>
    </row>
    <row r="66" spans="3:8" ht="12.75">
      <c r="C66" s="103" t="s">
        <v>408</v>
      </c>
      <c r="D66" s="119" t="s">
        <v>409</v>
      </c>
      <c r="E66" s="119" t="s">
        <v>410</v>
      </c>
      <c r="F66" s="99"/>
      <c r="G66" s="99"/>
      <c r="H66" s="99"/>
    </row>
    <row r="67" spans="3:8" ht="12.75">
      <c r="C67" s="76" t="s">
        <v>471</v>
      </c>
      <c r="D67" s="82" t="s">
        <v>403</v>
      </c>
      <c r="E67" s="82" t="s">
        <v>403</v>
      </c>
      <c r="F67" s="99"/>
      <c r="G67" s="99"/>
      <c r="H67" s="99"/>
    </row>
    <row r="68" spans="3:8" ht="12.75">
      <c r="C68" s="76" t="s">
        <v>477</v>
      </c>
      <c r="D68" s="82" t="s">
        <v>403</v>
      </c>
      <c r="E68" s="82" t="s">
        <v>403</v>
      </c>
      <c r="F68" s="99"/>
      <c r="G68" s="99"/>
      <c r="H68" s="99"/>
    </row>
    <row r="69" spans="3:8" ht="12.75">
      <c r="C69" s="76" t="s">
        <v>473</v>
      </c>
      <c r="D69" s="82" t="s">
        <v>403</v>
      </c>
      <c r="E69" s="82" t="s">
        <v>403</v>
      </c>
      <c r="F69" s="99"/>
      <c r="G69" s="99"/>
      <c r="H69" s="99"/>
    </row>
    <row r="70" spans="3:8" ht="12.75">
      <c r="C70" s="76" t="s">
        <v>478</v>
      </c>
      <c r="D70" s="82" t="s">
        <v>403</v>
      </c>
      <c r="E70" s="82" t="s">
        <v>403</v>
      </c>
      <c r="F70" s="99"/>
      <c r="G70" s="99"/>
      <c r="H70" s="99"/>
    </row>
    <row r="71" spans="3:8" ht="12.75">
      <c r="C71" s="120" t="s">
        <v>411</v>
      </c>
      <c r="D71" s="104"/>
      <c r="E71" s="104"/>
      <c r="F71" s="99"/>
      <c r="G71" s="99"/>
      <c r="H71" s="99"/>
    </row>
    <row r="72" spans="3:8" ht="12.75">
      <c r="C72" s="122" t="s">
        <v>412</v>
      </c>
      <c r="D72" s="121"/>
      <c r="E72" s="121"/>
      <c r="F72" s="99"/>
      <c r="G72" s="99"/>
      <c r="H72" s="99"/>
    </row>
    <row r="74" ht="12.75">
      <c r="K74"/>
    </row>
    <row r="75" ht="12.75">
      <c r="K75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x183472</cp:lastModifiedBy>
  <dcterms:created xsi:type="dcterms:W3CDTF">2011-07-16T04:33:57Z</dcterms:created>
  <dcterms:modified xsi:type="dcterms:W3CDTF">2014-02-10T10:30:19Z</dcterms:modified>
  <cp:category/>
  <cp:version/>
  <cp:contentType/>
  <cp:contentStatus/>
</cp:coreProperties>
</file>