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11640" tabRatio="740" activeTab="0"/>
  </bookViews>
  <sheets>
    <sheet name="LIQUID    " sheetId="1" r:id="rId1"/>
    <sheet name="ULTRA" sheetId="2" r:id="rId2"/>
    <sheet name="Large Cap Equity" sheetId="3" r:id="rId3"/>
    <sheet name="DYNAMIC" sheetId="4" r:id="rId4"/>
    <sheet name="SHORT" sheetId="5" r:id="rId5"/>
    <sheet name="DYNAMIC MIP" sheetId="6" r:id="rId6"/>
    <sheet name="TREASURY  " sheetId="7" r:id="rId7"/>
    <sheet name="CREDIT OPPORTUNITIES" sheetId="8" r:id="rId8"/>
    <sheet name="Dynamic Bond" sheetId="9" r:id="rId9"/>
    <sheet name="Short Term Floating Rate" sheetId="10" r:id="rId10"/>
    <sheet name="FMP - SR 5" sheetId="11" r:id="rId11"/>
    <sheet name="FMP - SR 13" sheetId="12" r:id="rId12"/>
    <sheet name="FMP - SR 6" sheetId="13" r:id="rId13"/>
    <sheet name="FMP - SR 7" sheetId="14" r:id="rId14"/>
    <sheet name="FMP - SR 8" sheetId="15" r:id="rId15"/>
    <sheet name="FMP - SR 10" sheetId="16" r:id="rId16"/>
    <sheet name="FMP - SR 14" sheetId="17" r:id="rId17"/>
  </sheets>
  <definedNames/>
  <calcPr fullCalcOnLoad="1"/>
</workbook>
</file>

<file path=xl/sharedStrings.xml><?xml version="1.0" encoding="utf-8"?>
<sst xmlns="http://schemas.openxmlformats.org/spreadsheetml/2006/main" count="2225" uniqueCount="485">
  <si>
    <t>Pramerica Liquid Fund</t>
  </si>
  <si>
    <t xml:space="preserve">  </t>
  </si>
  <si>
    <t>Portfolio as on September 30, 2013</t>
  </si>
  <si>
    <t>Sr. No.</t>
  </si>
  <si>
    <t>Name of Instrument</t>
  </si>
  <si>
    <t>Rating / Industry</t>
  </si>
  <si>
    <t>Market value (Rs. In lakhs)</t>
  </si>
  <si>
    <t>% to Net Assets</t>
  </si>
  <si>
    <t>Maturity Date</t>
  </si>
  <si>
    <t>ISIN</t>
  </si>
  <si>
    <t>MONEY MARKET INSTRUMENT</t>
  </si>
  <si>
    <t>Certificate of Deposit**</t>
  </si>
  <si>
    <t>State Bank of Hyderabad</t>
  </si>
  <si>
    <t>ICRA A1+</t>
  </si>
  <si>
    <t>INE649A16DY8</t>
  </si>
  <si>
    <t>Canara Bank</t>
  </si>
  <si>
    <t>CRISIL A1+</t>
  </si>
  <si>
    <t>Sector / Rating</t>
  </si>
  <si>
    <t>Percent</t>
  </si>
  <si>
    <t>INE476A16KG8</t>
  </si>
  <si>
    <t>Allahabad Bank</t>
  </si>
  <si>
    <t>INE428A16KS4</t>
  </si>
  <si>
    <t>Central Bank of India</t>
  </si>
  <si>
    <t>CARE A1+</t>
  </si>
  <si>
    <t>INE483A16GB3</t>
  </si>
  <si>
    <t>Punjab National Bank</t>
  </si>
  <si>
    <t>INE160A16JG0</t>
  </si>
  <si>
    <t>SOV</t>
  </si>
  <si>
    <t>INE483A16GH0</t>
  </si>
  <si>
    <t>ING Vysya Bank</t>
  </si>
  <si>
    <t>CRISIL AA+</t>
  </si>
  <si>
    <t>INE166A16JS2</t>
  </si>
  <si>
    <t>Total</t>
  </si>
  <si>
    <t>Cash &amp; Equivalent</t>
  </si>
  <si>
    <t>Commercial Paper**</t>
  </si>
  <si>
    <t>India Infoline Finance</t>
  </si>
  <si>
    <t>INE866I14FX3</t>
  </si>
  <si>
    <t>Piramal Enterprises</t>
  </si>
  <si>
    <t>INE140A14AX1</t>
  </si>
  <si>
    <t>Afcons Infrastructure</t>
  </si>
  <si>
    <t>INE101I14584</t>
  </si>
  <si>
    <t>Shapoorji Pallonji &amp; Co</t>
  </si>
  <si>
    <t>INE404K14406</t>
  </si>
  <si>
    <t>Century Textile &amp; Industries</t>
  </si>
  <si>
    <t>INE055A14910</t>
  </si>
  <si>
    <t>Kotak Mahindra Prime</t>
  </si>
  <si>
    <t>INE916D14NE1</t>
  </si>
  <si>
    <t>Edelweiss Financial Services</t>
  </si>
  <si>
    <t>INE532F14JH2</t>
  </si>
  <si>
    <t>Treasury Bill</t>
  </si>
  <si>
    <t>48 DAY CMB 2013</t>
  </si>
  <si>
    <t>IDIA00103285</t>
  </si>
  <si>
    <t>T BILL 364 DAY 2013</t>
  </si>
  <si>
    <t>IDIA00099625</t>
  </si>
  <si>
    <t>BONDS &amp; NCDs</t>
  </si>
  <si>
    <t>Listed / awaiting listing on the stock exchanges</t>
  </si>
  <si>
    <t>INE916D078N1</t>
  </si>
  <si>
    <t>CBLO / Reverse Repo Investments</t>
  </si>
  <si>
    <t>Cash &amp; Cash Equivalents</t>
  </si>
  <si>
    <t>Net Receivable/Payable</t>
  </si>
  <si>
    <t>Grand Total</t>
  </si>
  <si>
    <t>All corporate ratings are assigned by rating agencies like CRISIL; CARE; ICRA; FITCH.</t>
  </si>
  <si>
    <t>* Total Exposure to illiquid securities is 0.00% of the portfolio;i.e. Rs.0.00 lakhs</t>
  </si>
  <si>
    <t>Pramerica Ultra Short Term Bond Fund</t>
  </si>
  <si>
    <t>Andhra Bank</t>
  </si>
  <si>
    <t>INE434A16EJ4</t>
  </si>
  <si>
    <t>INE476A16KN4</t>
  </si>
  <si>
    <t>INE649A16DO9</t>
  </si>
  <si>
    <t>Bank of Maharashtra</t>
  </si>
  <si>
    <t>INE457A16CQ4</t>
  </si>
  <si>
    <t>IDBI Bank</t>
  </si>
  <si>
    <t>INE008A16QT9</t>
  </si>
  <si>
    <t>ICRA AA-</t>
  </si>
  <si>
    <t>INE483A16FF6</t>
  </si>
  <si>
    <t>CARE AAA</t>
  </si>
  <si>
    <t>INE483A16EC6</t>
  </si>
  <si>
    <t>The Ratnakar Bank</t>
  </si>
  <si>
    <t>INE976G16372</t>
  </si>
  <si>
    <t>CARE AA+</t>
  </si>
  <si>
    <t>ICRA AA+</t>
  </si>
  <si>
    <t>CRISIL AAA</t>
  </si>
  <si>
    <t>SD Corporation</t>
  </si>
  <si>
    <t>Unrated</t>
  </si>
  <si>
    <t>INE660N14118</t>
  </si>
  <si>
    <t>Sundaram BNP Paribas Home Finance</t>
  </si>
  <si>
    <t>INE667F14861</t>
  </si>
  <si>
    <t>Fullerton India Credit Company</t>
  </si>
  <si>
    <t>INE535H14DL6</t>
  </si>
  <si>
    <t>IDIA00103934</t>
  </si>
  <si>
    <t>INE866I07206</t>
  </si>
  <si>
    <t>Reliance Capital</t>
  </si>
  <si>
    <t>INE013A07SY4</t>
  </si>
  <si>
    <t>Dewan Housing Finance Corporation</t>
  </si>
  <si>
    <t>INE202B07795</t>
  </si>
  <si>
    <t>INE535H07183</t>
  </si>
  <si>
    <t>Housing Development Finance Corporation</t>
  </si>
  <si>
    <t>INE001A07KP4</t>
  </si>
  <si>
    <t>Fixed Deposit</t>
  </si>
  <si>
    <t>Bank of Nova Scotia</t>
  </si>
  <si>
    <t>IDIA00105304</t>
  </si>
  <si>
    <t>Pramerica Large Cap Equity Fund</t>
  </si>
  <si>
    <t>EQUITY &amp; EQUITY RELATED</t>
  </si>
  <si>
    <t>ITC</t>
  </si>
  <si>
    <t>Consumer Non Durables</t>
  </si>
  <si>
    <t>INE154A01025</t>
  </si>
  <si>
    <t>Infosys</t>
  </si>
  <si>
    <t>Software</t>
  </si>
  <si>
    <t>INE009A01021</t>
  </si>
  <si>
    <t>HDFC Bank</t>
  </si>
  <si>
    <t>Banks</t>
  </si>
  <si>
    <t>INE040A01026</t>
  </si>
  <si>
    <t>Reliance Industries</t>
  </si>
  <si>
    <t>Petroleum Products</t>
  </si>
  <si>
    <t>INE002A01018</t>
  </si>
  <si>
    <t>Tata Consultancy Services</t>
  </si>
  <si>
    <t>INE467B01029</t>
  </si>
  <si>
    <t>Finance</t>
  </si>
  <si>
    <t>Pharmaceuticals</t>
  </si>
  <si>
    <t>INE001A01036</t>
  </si>
  <si>
    <t>ICICI Bank</t>
  </si>
  <si>
    <t>INE090A01013</t>
  </si>
  <si>
    <t>Sun Pharmaceuticals Industries</t>
  </si>
  <si>
    <t>INE044A01036</t>
  </si>
  <si>
    <t>Larsen &amp; Toubro</t>
  </si>
  <si>
    <t>Construction Project</t>
  </si>
  <si>
    <t>Auto</t>
  </si>
  <si>
    <t>INE018A01030</t>
  </si>
  <si>
    <t>Dr. Reddy's Laboratories</t>
  </si>
  <si>
    <t>INE089A01023</t>
  </si>
  <si>
    <t>Cipla</t>
  </si>
  <si>
    <t>Telecom - Services</t>
  </si>
  <si>
    <t>INE059A01026</t>
  </si>
  <si>
    <t>Tata Motors</t>
  </si>
  <si>
    <t>Cement</t>
  </si>
  <si>
    <t>INE155A01022</t>
  </si>
  <si>
    <t>Tech Mahindra</t>
  </si>
  <si>
    <t>Oil</t>
  </si>
  <si>
    <t>INE669C01028</t>
  </si>
  <si>
    <t>Bharti Airtel</t>
  </si>
  <si>
    <t>Power</t>
  </si>
  <si>
    <t>INE397D01024</t>
  </si>
  <si>
    <t>Lupin</t>
  </si>
  <si>
    <t>Minerals/Mining</t>
  </si>
  <si>
    <t>INE326A01037</t>
  </si>
  <si>
    <t>HCL Technologies</t>
  </si>
  <si>
    <t>Ferrous Metals</t>
  </si>
  <si>
    <t>INE860A01027</t>
  </si>
  <si>
    <t>United Spirits</t>
  </si>
  <si>
    <t>Transportation</t>
  </si>
  <si>
    <t>INE854D01016</t>
  </si>
  <si>
    <t>State Bank of India</t>
  </si>
  <si>
    <t>Construction</t>
  </si>
  <si>
    <t>INE062A01012</t>
  </si>
  <si>
    <t>Oil &amp; Natural Gas Corpn</t>
  </si>
  <si>
    <t>Non - Ferrous Metals</t>
  </si>
  <si>
    <t>INE213A01029</t>
  </si>
  <si>
    <t>NTPC</t>
  </si>
  <si>
    <t>INE733E01010</t>
  </si>
  <si>
    <t>Mahindra &amp; Mahindra</t>
  </si>
  <si>
    <t>Index Option</t>
  </si>
  <si>
    <t>INE101A01026</t>
  </si>
  <si>
    <t>Axis Bank</t>
  </si>
  <si>
    <t>INE238A01026</t>
  </si>
  <si>
    <t>UltraTech Cement</t>
  </si>
  <si>
    <t>INE481G01011</t>
  </si>
  <si>
    <t>ACC</t>
  </si>
  <si>
    <t>INE012A01025</t>
  </si>
  <si>
    <t>MindTree</t>
  </si>
  <si>
    <t>INE018I01017</t>
  </si>
  <si>
    <t>Glenmark Pharmaceuticals</t>
  </si>
  <si>
    <t>INE935A01035</t>
  </si>
  <si>
    <t>Bajaj Auto</t>
  </si>
  <si>
    <t>INE917I01010</t>
  </si>
  <si>
    <t>Wipro</t>
  </si>
  <si>
    <t>INE075A01022</t>
  </si>
  <si>
    <t>INE205A01025</t>
  </si>
  <si>
    <t>Tata Steel</t>
  </si>
  <si>
    <t>INE081A01012</t>
  </si>
  <si>
    <t>Hindustan Petroleum Corporation</t>
  </si>
  <si>
    <t>INE094A01015</t>
  </si>
  <si>
    <t>Kotak Mahindra Bank</t>
  </si>
  <si>
    <t>INE237A01028</t>
  </si>
  <si>
    <t>Jet Airways (India)</t>
  </si>
  <si>
    <t>INE802G01018</t>
  </si>
  <si>
    <t>Idea Cellular</t>
  </si>
  <si>
    <t>INE669E01016</t>
  </si>
  <si>
    <t>IndusInd Bank</t>
  </si>
  <si>
    <t>INE095A01012</t>
  </si>
  <si>
    <t>Bharat Petroleum Corpn.</t>
  </si>
  <si>
    <t>INE029A01011</t>
  </si>
  <si>
    <t>Sobha Developers</t>
  </si>
  <si>
    <t>INE671H01015</t>
  </si>
  <si>
    <t>Hindalco Industries</t>
  </si>
  <si>
    <t>INE038A01020</t>
  </si>
  <si>
    <t>DERIVATIVES</t>
  </si>
  <si>
    <t>NIFTY 5700 Put Oct 13</t>
  </si>
  <si>
    <t>OP00667342</t>
  </si>
  <si>
    <t>INE089A08051</t>
  </si>
  <si>
    <t>Pramerica Dynamic Asset Allocation Fund</t>
  </si>
  <si>
    <t>Tata Power Co.</t>
  </si>
  <si>
    <t>INE245A01021</t>
  </si>
  <si>
    <t>Power Grid Corporation of India</t>
  </si>
  <si>
    <t>INE752E01010</t>
  </si>
  <si>
    <t>The South Indian Bank</t>
  </si>
  <si>
    <t>INE683A16AO4</t>
  </si>
  <si>
    <t>Reliance Gas Transportation Infrastructure</t>
  </si>
  <si>
    <t>INE657I08017</t>
  </si>
  <si>
    <t>INE752E07LA4</t>
  </si>
  <si>
    <t>INE081A08181</t>
  </si>
  <si>
    <t>Pramerica Short Term Income Fund</t>
  </si>
  <si>
    <t>Indian Bank</t>
  </si>
  <si>
    <t>INE562A16DU1</t>
  </si>
  <si>
    <t>State Bank of Bikaner and Jaipur</t>
  </si>
  <si>
    <t>INE648A16GJ4</t>
  </si>
  <si>
    <t>INE649A16DH3</t>
  </si>
  <si>
    <t>LIC Housing Finance</t>
  </si>
  <si>
    <t>INE115A07CJ2</t>
  </si>
  <si>
    <t>Pramerica Dynamic Monthly Income Fund</t>
  </si>
  <si>
    <t>INE008A16NE8</t>
  </si>
  <si>
    <t>INE434A16DH0</t>
  </si>
  <si>
    <t>INE008A16NV2</t>
  </si>
  <si>
    <t>Tata Realty &amp; Infrastructure</t>
  </si>
  <si>
    <t>INE371K14100</t>
  </si>
  <si>
    <t>Rural Electrification Corporation</t>
  </si>
  <si>
    <t>INE020B08807</t>
  </si>
  <si>
    <t>Pramerica Treasury Advantage Fund</t>
  </si>
  <si>
    <t>Indusind Bank</t>
  </si>
  <si>
    <t>INE095A16IG0</t>
  </si>
  <si>
    <t>CARE AA-</t>
  </si>
  <si>
    <t>ICRA AA</t>
  </si>
  <si>
    <t>INE404K14513</t>
  </si>
  <si>
    <t>CARE A</t>
  </si>
  <si>
    <t>CRISIL AA-</t>
  </si>
  <si>
    <t>IND AAA</t>
  </si>
  <si>
    <t>INE055A07054</t>
  </si>
  <si>
    <t>Oriental Hotels</t>
  </si>
  <si>
    <t>INE750A07019</t>
  </si>
  <si>
    <t>Aditya Birla Finance</t>
  </si>
  <si>
    <t>INE860H07250</t>
  </si>
  <si>
    <t>Tata Teleservices</t>
  </si>
  <si>
    <t>INE037E08045</t>
  </si>
  <si>
    <t>Tata Motors Finance</t>
  </si>
  <si>
    <t>INE909H07883</t>
  </si>
  <si>
    <t>National Housing Bank</t>
  </si>
  <si>
    <t>INE557F08ED1</t>
  </si>
  <si>
    <t>Unlisted</t>
  </si>
  <si>
    <t>L&amp;T Seawoods</t>
  </si>
  <si>
    <t>INE968N08059</t>
  </si>
  <si>
    <t>Pramerica Credit Opportunities Fund</t>
  </si>
  <si>
    <t>ICRA A</t>
  </si>
  <si>
    <t>CRISIL A-</t>
  </si>
  <si>
    <t>CRISIL A+</t>
  </si>
  <si>
    <t>CARE AA</t>
  </si>
  <si>
    <t>IL&amp;FS Transportation Networks</t>
  </si>
  <si>
    <t>INE975G08033</t>
  </si>
  <si>
    <t>RKN Retail</t>
  </si>
  <si>
    <t>INE270O08017</t>
  </si>
  <si>
    <t>Manappuram Finance</t>
  </si>
  <si>
    <t>CRISIL AA</t>
  </si>
  <si>
    <t>INE522D07396</t>
  </si>
  <si>
    <t>INE667F07AA4</t>
  </si>
  <si>
    <t>Shriram City Union Finance</t>
  </si>
  <si>
    <t>INE722A07414</t>
  </si>
  <si>
    <t>Magma Fincorp</t>
  </si>
  <si>
    <t>INE511C07359</t>
  </si>
  <si>
    <t>Tata Motor Finance</t>
  </si>
  <si>
    <t>INE909H07AU4</t>
  </si>
  <si>
    <t>INE866I08139</t>
  </si>
  <si>
    <t>INE866I07230</t>
  </si>
  <si>
    <t>Shriram Transport Finance</t>
  </si>
  <si>
    <t>INE721A08BX8</t>
  </si>
  <si>
    <t>Muthoot Finance</t>
  </si>
  <si>
    <t>INE414G07084</t>
  </si>
  <si>
    <t>INE722A07224</t>
  </si>
  <si>
    <t>HPCL Mittal Energy</t>
  </si>
  <si>
    <t>INE137K08016</t>
  </si>
  <si>
    <t>Reliance Home Finance</t>
  </si>
  <si>
    <t>INE217K07109</t>
  </si>
  <si>
    <t>Pramerica Dynamic Bond Fund</t>
  </si>
  <si>
    <t>ICRA AAA</t>
  </si>
  <si>
    <t>CENTRAL GOVERNMENT SECURITIES</t>
  </si>
  <si>
    <t>07.16% CGL 2023</t>
  </si>
  <si>
    <t>IN0020130012</t>
  </si>
  <si>
    <t>08.12% CGL 2020</t>
  </si>
  <si>
    <t>IN0020120054</t>
  </si>
  <si>
    <t>09.20% CGL 2030</t>
  </si>
  <si>
    <t>IN0020130053</t>
  </si>
  <si>
    <t>08.28% CGL 2027</t>
  </si>
  <si>
    <t>IN0020070069</t>
  </si>
  <si>
    <t>IDFC</t>
  </si>
  <si>
    <t>INE043D08AN4</t>
  </si>
  <si>
    <t>Pramerica Short Term Floating Rate Fund</t>
  </si>
  <si>
    <t>INE008A16RF6</t>
  </si>
  <si>
    <t>The Jammu &amp; Kashmir Bank</t>
  </si>
  <si>
    <t>INE168A16GH7</t>
  </si>
  <si>
    <t>Exim Bank</t>
  </si>
  <si>
    <t>INE514E14EV5</t>
  </si>
  <si>
    <t>Birla TMT Holdings</t>
  </si>
  <si>
    <t>INE179J14745</t>
  </si>
  <si>
    <t>JM Financial Services</t>
  </si>
  <si>
    <t>INE012I14CO0</t>
  </si>
  <si>
    <t>Pramerica Fixed Duration Fund - Series 5</t>
  </si>
  <si>
    <t>INE976G16315</t>
  </si>
  <si>
    <t>UCO Bank</t>
  </si>
  <si>
    <t>INE691A16GZ0</t>
  </si>
  <si>
    <t>INE090A16YR5</t>
  </si>
  <si>
    <t>Tamilnad Mercantile Bank</t>
  </si>
  <si>
    <t>INE668A16576</t>
  </si>
  <si>
    <t>JM Financial Products</t>
  </si>
  <si>
    <t>INE523H14KK9</t>
  </si>
  <si>
    <t>INE155A07185</t>
  </si>
  <si>
    <t>INE657I07019</t>
  </si>
  <si>
    <t>INE217K07075</t>
  </si>
  <si>
    <t>Pramerica Fixed Duration Fund -Series 13</t>
  </si>
  <si>
    <t>INE562A16DI6</t>
  </si>
  <si>
    <t>INE166A16ID6</t>
  </si>
  <si>
    <t>INE976G16380</t>
  </si>
  <si>
    <t>TBILL 91 DAY 2013</t>
  </si>
  <si>
    <t>IDIA00102571</t>
  </si>
  <si>
    <t>Pramerica Fixed Duration Fund - Series 6</t>
  </si>
  <si>
    <t>INE691A16HA1</t>
  </si>
  <si>
    <t>State Bank of Mysore</t>
  </si>
  <si>
    <t>INE651A16FB7</t>
  </si>
  <si>
    <t>INE008A16QO0</t>
  </si>
  <si>
    <t>State Bank of Patiala</t>
  </si>
  <si>
    <t>INE652A16GZ2</t>
  </si>
  <si>
    <t>Ratnakar Bank</t>
  </si>
  <si>
    <t>INE976G16489</t>
  </si>
  <si>
    <t>Pramerica Fixed Duration Fund - Series 7</t>
  </si>
  <si>
    <t>INE237A16VX6</t>
  </si>
  <si>
    <t>INE166A16JT0</t>
  </si>
  <si>
    <t>INE238A16SP6</t>
  </si>
  <si>
    <t>INE457A16CZ5</t>
  </si>
  <si>
    <t>Pramerica Fixed Duration Fund - Series 8</t>
  </si>
  <si>
    <t>Pramerica Fixed Duration Fund -Series 10</t>
  </si>
  <si>
    <t>INE168A16GN5</t>
  </si>
  <si>
    <t>INE008A16MT8</t>
  </si>
  <si>
    <t>INE008A16MU6</t>
  </si>
  <si>
    <t>INE095A16JP9</t>
  </si>
  <si>
    <t>T BILL 91 DAY 2013</t>
  </si>
  <si>
    <t>IDIA00103488</t>
  </si>
  <si>
    <t>Pramerica Fixed Duration Fund-Series 14</t>
  </si>
  <si>
    <t>Oriental Bank of Commerce</t>
  </si>
  <si>
    <t>INE141A16MJ8</t>
  </si>
  <si>
    <t>INE238A16TJ7</t>
  </si>
  <si>
    <t>INE008A16SD9</t>
  </si>
  <si>
    <t>IL&amp;FS Financial Services</t>
  </si>
  <si>
    <t>INE121H14CD4</t>
  </si>
  <si>
    <t>Quantity</t>
  </si>
  <si>
    <t>**Thinly traded/Non traded securities and illiquid securities as defined in SEBI Regulations and Guidelines.</t>
  </si>
  <si>
    <t>All corporate ratings are assigned by rating agencies like CRISIL; CARE; ICRA; IND.</t>
  </si>
  <si>
    <t>Sesa Sterlite</t>
  </si>
  <si>
    <t>Notes:</t>
  </si>
  <si>
    <t xml:space="preserve">1.   Total Non Performing Assets provided for </t>
  </si>
  <si>
    <t>Nil</t>
  </si>
  <si>
    <t xml:space="preserve">             Growth Option - Regular Plan</t>
  </si>
  <si>
    <t xml:space="preserve">             Daily Dividend Option - Regular Plan</t>
  </si>
  <si>
    <t xml:space="preserve">             Weekly Dividend Option - Regular Plan</t>
  </si>
  <si>
    <t xml:space="preserve">             Fortnightly Dividend Option - Regular Plan</t>
  </si>
  <si>
    <t xml:space="preserve">             Monthly Dividend Option - Regular Plan</t>
  </si>
  <si>
    <t xml:space="preserve">             Bonus Plan - Regular Plan</t>
  </si>
  <si>
    <t xml:space="preserve">             Growth Option - Direct Plan</t>
  </si>
  <si>
    <t xml:space="preserve">             Daily Dividend Option - Direct Plan</t>
  </si>
  <si>
    <t xml:space="preserve">             Weekly Dividend Option - Direct Plan</t>
  </si>
  <si>
    <t xml:space="preserve">             Monthly Dividend Option - Direct Plan</t>
  </si>
  <si>
    <t xml:space="preserve">             Bonus Plan - Direct Plan</t>
  </si>
  <si>
    <t>4.   Exposure to derivative instrument at the end of the month</t>
  </si>
  <si>
    <t>5.   Investment in foreign securities /ADRs/GDRs at the end of the month</t>
  </si>
  <si>
    <t>6.   Investment in short term deposit at the end of the month (In Lacs)</t>
  </si>
  <si>
    <t>7.   Average Portfolio Maturity</t>
  </si>
  <si>
    <t>8.   Total Dividend (net) declared during the month - (Dividend Option - Daily, Weekly, Fortnightly and Monthly)</t>
  </si>
  <si>
    <t>Plan/Option Name</t>
  </si>
  <si>
    <t>Individual &amp; HUF</t>
  </si>
  <si>
    <t>Others</t>
  </si>
  <si>
    <t>Monthly Dividend Option-Direct Plan</t>
  </si>
  <si>
    <t>Dividends are declared on face value of Rs. 1000 per unit. After distribution of dividend, the NAV falls to the extent of dividend and statutory levy (if applicable).</t>
  </si>
  <si>
    <t>9. Total Exposure to illiquid securities is 0.00% of the portfolio, i.e. Rs.0.00 lakh</t>
  </si>
  <si>
    <t xml:space="preserve">             Daily Dividend Option  - Regular Plan</t>
  </si>
  <si>
    <t xml:space="preserve">             Weekly Dividend Option  - Regular Plan</t>
  </si>
  <si>
    <t xml:space="preserve">             Fortnightly Dividend Option  - Regular Plan</t>
  </si>
  <si>
    <t xml:space="preserve">             Monthly Dividend Option - Regular Plan </t>
  </si>
  <si>
    <t xml:space="preserve">             Bonus Option - Regular Plan </t>
  </si>
  <si>
    <t xml:space="preserve">             Daily Dividend Option  - Direct Plan</t>
  </si>
  <si>
    <t xml:space="preserve">             Weekly Dividend Option  - Direct Plan</t>
  </si>
  <si>
    <t xml:space="preserve">             Bonus Option - Direct Plan</t>
  </si>
  <si>
    <t>5.   Investment in foreign securities/ADRs/GDRs at the end of the month</t>
  </si>
  <si>
    <t>1.   Total Non Performing Assets provided for</t>
  </si>
  <si>
    <t xml:space="preserve">             Growth Option  - Regular Plan</t>
  </si>
  <si>
    <t xml:space="preserve">             Dividend Option - Regular Plan</t>
  </si>
  <si>
    <t xml:space="preserve">             Growth Option  - Direct Plan</t>
  </si>
  <si>
    <t xml:space="preserve">             Dividend Option - Direct Plan</t>
  </si>
  <si>
    <t>Type</t>
  </si>
  <si>
    <t>Scheme</t>
  </si>
  <si>
    <t>Underlying</t>
  </si>
  <si>
    <t>Long / Short</t>
  </si>
  <si>
    <t xml:space="preserve">Futures Price when purchased </t>
  </si>
  <si>
    <t>Margin maintained in Rs. Lakhs</t>
  </si>
  <si>
    <t>Total exposure due to futures as a %age to net assets</t>
  </si>
  <si>
    <t>Hedging</t>
  </si>
  <si>
    <t>Other than Hedging</t>
  </si>
  <si>
    <t>Total Number of contracts where futures were bought</t>
  </si>
  <si>
    <t>Total Number of contracts where futures were sold</t>
  </si>
  <si>
    <t>Gross Notional Value of contracts where futures were bought</t>
  </si>
  <si>
    <t>Net Profit/Loss value on all contracts combined</t>
  </si>
  <si>
    <t>Number of Contracts</t>
  </si>
  <si>
    <t>Option Price when purchased</t>
  </si>
  <si>
    <t>Total %age of existing assets hedged through put options</t>
  </si>
  <si>
    <t>Call/Put</t>
  </si>
  <si>
    <t>Total Number of contracts entered into</t>
  </si>
  <si>
    <t>Gross Notional Value of contracts entered into</t>
  </si>
  <si>
    <t>Put</t>
  </si>
  <si>
    <t>Call</t>
  </si>
  <si>
    <t>6.   Investment in short term deposit at the end of the month</t>
  </si>
  <si>
    <t>7.   Portfolio Turnover Ratio</t>
  </si>
  <si>
    <t>8.   Total Dividend (net) declared during the month- (Dividend Option)</t>
  </si>
  <si>
    <t>Dividend Option - Regular Plan</t>
  </si>
  <si>
    <t>NIL</t>
  </si>
  <si>
    <t>Dividend Option - Direct Plan</t>
  </si>
  <si>
    <t>Dividends are declared on face value of  Rs. 10 per unit.  After distribution of dividend,  the NAV falls to the extent of dividend and statutory levy (if applicable).</t>
  </si>
  <si>
    <t>5.   Investment in foreign securities/ADRs/GDRs at the end of the half-year period</t>
  </si>
  <si>
    <t>6.   Investment in short term deposit at the end of the half-year period</t>
  </si>
  <si>
    <t>8.   Total Dividend (net) declared during the half-year period - (Dividend Option)</t>
  </si>
  <si>
    <t xml:space="preserve">             Quarterly Dividend Option - Regular Plan</t>
  </si>
  <si>
    <t xml:space="preserve">             Bonus Option - Regular Plan</t>
  </si>
  <si>
    <t xml:space="preserve">             Fortnightly Dividend Option - Direct Plan</t>
  </si>
  <si>
    <t xml:space="preserve">             Quarterly Dividend Option - Direct Plan</t>
  </si>
  <si>
    <t>8.   Total Dividend (net) declared during the month - (Dividend Option - Weekly, Fortnightly, Monthly and Quarterly)</t>
  </si>
  <si>
    <t xml:space="preserve">            Quarterly Dividend Option - Regular Plan</t>
  </si>
  <si>
    <t xml:space="preserve">            Growth Option - Direct Plan</t>
  </si>
  <si>
    <t xml:space="preserve">            Dividend Option - Direct Plan</t>
  </si>
  <si>
    <t xml:space="preserve">            Bonus Option - Direct Plan</t>
  </si>
  <si>
    <t xml:space="preserve">            Growth Option - Regular Plan</t>
  </si>
  <si>
    <t xml:space="preserve">            Dividend Option - Regular Plan</t>
  </si>
  <si>
    <t xml:space="preserve">            Monthly Dividend Option - Direct Plan</t>
  </si>
  <si>
    <t>8.   Total Dividend (net) declared during the one month - (Monthly Dividend Option)</t>
  </si>
  <si>
    <t>Daily Dividend Option</t>
  </si>
  <si>
    <t>Weekly Dividend Option</t>
  </si>
  <si>
    <t>Fortnightly Dividend Option</t>
  </si>
  <si>
    <t>Monthly Dividend Option</t>
  </si>
  <si>
    <t>Daily Dividend Option - Direct Plan</t>
  </si>
  <si>
    <t>Monthly Dividend Option - Direct Plan</t>
  </si>
  <si>
    <t xml:space="preserve">            Bonus Option - Regular Plan</t>
  </si>
  <si>
    <t>8.   Total Dividend (net) declared during the month - (Dividend Option)</t>
  </si>
  <si>
    <t>Dividend Option -Regular Plan</t>
  </si>
  <si>
    <t>8.   Total Dividend (net) declared during the month - (Dividend Option -Quarterly and Monthly)</t>
  </si>
  <si>
    <t xml:space="preserve">             Weekly Dividend Option - Regular Plan </t>
  </si>
  <si>
    <t>8.   Total Dividend (net) declared during the month - (Dividend Option - Daily, Weekly and Monthly)</t>
  </si>
  <si>
    <t>FFDD</t>
  </si>
  <si>
    <t>FFWD</t>
  </si>
  <si>
    <t>FFMD</t>
  </si>
  <si>
    <t xml:space="preserve">             Weekley Dividend Option - Direct Plan</t>
  </si>
  <si>
    <t xml:space="preserve">             Growth Option</t>
  </si>
  <si>
    <t xml:space="preserve">             Dividend Option</t>
  </si>
  <si>
    <t xml:space="preserve">             Direct Growth Option</t>
  </si>
  <si>
    <t>4.   Exposure to derivative instrument at the end of the half-year period</t>
  </si>
  <si>
    <t>6.   Investment in short term deposit at the end of the half-year period (In Lacs)</t>
  </si>
  <si>
    <t>Dividend Option</t>
  </si>
  <si>
    <t>2.   NAV at the beginning of the month ( Allotment NAV)</t>
  </si>
  <si>
    <t xml:space="preserve">             Direct Dividend Option</t>
  </si>
  <si>
    <t>2.   NAV at the beginning of the month (Computed NAV as on 31st Aug13)</t>
  </si>
  <si>
    <t>3.   NAV at the end of the month (Declared NAV as on 30th Sep13)</t>
  </si>
  <si>
    <t>2.   NAV at the beginning of the month (Declared NAV as on 30th Aug13)</t>
  </si>
  <si>
    <t xml:space="preserve">            Quarterly Dividend Option - Direct Plan</t>
  </si>
  <si>
    <t>Positions through Futures as on 30 Sep 2013</t>
  </si>
  <si>
    <t>For the month ended on 30 Sep 2013 - Hedging and Non-Hedging transactions through futures which have been squared off/expired</t>
  </si>
  <si>
    <t>Positions through Put Options as on 30 Sep 2013</t>
  </si>
  <si>
    <t>For the month ended on 30 Sep 2013 - Hedging and Non-Hedging transactions through options which have been squared off/expired</t>
  </si>
  <si>
    <t>NIFTY</t>
  </si>
  <si>
    <t>23 Days</t>
  </si>
  <si>
    <t>150 Days</t>
  </si>
  <si>
    <t>211 Days</t>
  </si>
  <si>
    <t>3.17 Years</t>
  </si>
  <si>
    <t>1.29 Years</t>
  </si>
  <si>
    <t>2.60 Years</t>
  </si>
  <si>
    <t>5.58 Years</t>
  </si>
  <si>
    <t>18 Days</t>
  </si>
  <si>
    <t>5.58 Months</t>
  </si>
  <si>
    <t>6.62 Months</t>
  </si>
  <si>
    <t>9.23 Months</t>
  </si>
  <si>
    <t>10.33 Months</t>
  </si>
  <si>
    <t>1.24 Months</t>
  </si>
  <si>
    <t>1.93 Months</t>
  </si>
  <si>
    <t>10.44 Months</t>
  </si>
  <si>
    <t>Monthly Dividend Option - Regular Plan</t>
  </si>
  <si>
    <t>Quarterly Dividend Option - Regular Plan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</si>
</sst>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\-mmm\-yy;@"/>
    <numFmt numFmtId="165" formatCode="_ * #,##0_)_£_ ;_ * \(#,##0\)_£_ ;_ * &quot;-&quot;??_)_£_ ;_ @_ "/>
    <numFmt numFmtId="166" formatCode="dd\-mmm\-yyyy"/>
    <numFmt numFmtId="167" formatCode="_(* #,##0.0_);_(* \(#,##0.0\);_(* &quot;-&quot;??_);_(@_)"/>
    <numFmt numFmtId="168" formatCode="_(* #,##0_);_(* \(#,##0\);_(* &quot;-&quot;??_);_(@_)"/>
    <numFmt numFmtId="169" formatCode="0.0%"/>
    <numFmt numFmtId="170" formatCode="0.0000"/>
    <numFmt numFmtId="171" formatCode="_(* #,##0.000000_);_(* \(#,##0.000000\);_(* &quot;-&quot;??_);_(@_)"/>
    <numFmt numFmtId="172" formatCode="##0.0000_);\(##0.0000\)"/>
    <numFmt numFmtId="173" formatCode="#,##0.000000"/>
    <numFmt numFmtId="174" formatCode="0.000%"/>
    <numFmt numFmtId="175" formatCode="_(* #,##0.0000_);_(* \(#,##0.0000\);_(* &quot;-&quot;??_);_(@_)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0"/>
      <color indexed="62"/>
      <name val="Times New Roman"/>
      <family val="1"/>
    </font>
    <font>
      <b/>
      <sz val="10"/>
      <name val="Times New Roman"/>
      <family val="1"/>
    </font>
    <font>
      <sz val="10"/>
      <color indexed="62"/>
      <name val="Times New Roman"/>
      <family val="1"/>
    </font>
    <font>
      <sz val="10"/>
      <name val="Times New Roman"/>
      <family val="1"/>
    </font>
    <font>
      <b/>
      <sz val="10"/>
      <color indexed="9"/>
      <name val="Trebuchet MS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9"/>
      <name val="Tahoma"/>
      <family val="2"/>
    </font>
    <font>
      <sz val="10"/>
      <name val="MS Sans Serif"/>
      <family val="2"/>
    </font>
    <font>
      <b/>
      <sz val="9"/>
      <name val="Tahoma"/>
      <family val="2"/>
    </font>
    <font>
      <sz val="10"/>
      <name val="Tahoma"/>
      <family val="2"/>
    </font>
    <font>
      <sz val="8.25"/>
      <name val="Arial"/>
      <family val="2"/>
    </font>
    <font>
      <sz val="9"/>
      <color indexed="10"/>
      <name val="Tahoma"/>
      <family val="2"/>
    </font>
    <font>
      <b/>
      <sz val="10"/>
      <name val="Tahoma"/>
      <family val="2"/>
    </font>
    <font>
      <sz val="10"/>
      <color indexed="10"/>
      <name val="Tahoma"/>
      <family val="2"/>
    </font>
    <font>
      <sz val="10"/>
      <color indexed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 tint="0.04998999834060669"/>
      <name val="Arial"/>
      <family val="2"/>
    </font>
    <font>
      <sz val="9"/>
      <color theme="1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39" fontId="14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14" fontId="6" fillId="0" borderId="10" xfId="0" applyNumberFormat="1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left"/>
    </xf>
    <xf numFmtId="164" fontId="6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right"/>
    </xf>
    <xf numFmtId="10" fontId="9" fillId="0" borderId="10" xfId="62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/>
    </xf>
    <xf numFmtId="14" fontId="6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165" fontId="4" fillId="33" borderId="10" xfId="43" applyNumberFormat="1" applyFont="1" applyFill="1" applyBorder="1" applyAlignment="1">
      <alignment horizontal="center" vertical="top" wrapText="1"/>
    </xf>
    <xf numFmtId="39" fontId="4" fillId="33" borderId="10" xfId="43" applyNumberFormat="1" applyFont="1" applyFill="1" applyBorder="1" applyAlignment="1">
      <alignment horizontal="center" vertical="top" wrapText="1"/>
    </xf>
    <xf numFmtId="10" fontId="4" fillId="33" borderId="10" xfId="62" applyNumberFormat="1" applyFont="1" applyFill="1" applyBorder="1" applyAlignment="1">
      <alignment horizontal="center" vertical="top" wrapText="1"/>
    </xf>
    <xf numFmtId="39" fontId="0" fillId="0" borderId="0" xfId="0" applyNumberFormat="1" applyAlignment="1">
      <alignment/>
    </xf>
    <xf numFmtId="10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1" fillId="0" borderId="0" xfId="0" applyFont="1" applyBorder="1" applyAlignment="1">
      <alignment horizontal="left" vertical="top"/>
    </xf>
    <xf numFmtId="0" fontId="11" fillId="34" borderId="0" xfId="0" applyFont="1" applyFill="1" applyAlignment="1">
      <alignment/>
    </xf>
    <xf numFmtId="39" fontId="11" fillId="34" borderId="0" xfId="0" applyNumberFormat="1" applyFont="1" applyFill="1" applyAlignment="1">
      <alignment/>
    </xf>
    <xf numFmtId="10" fontId="11" fillId="34" borderId="0" xfId="0" applyNumberFormat="1" applyFont="1" applyFill="1" applyAlignment="1">
      <alignment/>
    </xf>
    <xf numFmtId="166" fontId="11" fillId="34" borderId="0" xfId="0" applyNumberFormat="1" applyFont="1" applyFill="1" applyAlignment="1">
      <alignment/>
    </xf>
    <xf numFmtId="0" fontId="12" fillId="33" borderId="0" xfId="0" applyFont="1" applyFill="1" applyAlignment="1">
      <alignment/>
    </xf>
    <xf numFmtId="39" fontId="12" fillId="33" borderId="0" xfId="0" applyNumberFormat="1" applyFont="1" applyFill="1" applyAlignment="1">
      <alignment/>
    </xf>
    <xf numFmtId="10" fontId="12" fillId="33" borderId="0" xfId="0" applyNumberFormat="1" applyFont="1" applyFill="1" applyAlignment="1">
      <alignment/>
    </xf>
    <xf numFmtId="166" fontId="12" fillId="33" borderId="0" xfId="0" applyNumberFormat="1" applyFont="1" applyFill="1" applyAlignment="1">
      <alignment/>
    </xf>
    <xf numFmtId="166" fontId="4" fillId="33" borderId="11" xfId="43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43" fontId="4" fillId="0" borderId="0" xfId="43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57" fillId="35" borderId="0" xfId="0" applyFont="1" applyFill="1" applyAlignment="1">
      <alignment/>
    </xf>
    <xf numFmtId="0" fontId="0" fillId="0" borderId="10" xfId="0" applyBorder="1" applyAlignment="1">
      <alignment/>
    </xf>
    <xf numFmtId="43" fontId="10" fillId="0" borderId="0" xfId="43" applyFont="1" applyFill="1" applyBorder="1" applyAlignment="1">
      <alignment horizontal="center" vertical="top" wrapText="1"/>
    </xf>
    <xf numFmtId="168" fontId="6" fillId="0" borderId="10" xfId="43" applyNumberFormat="1" applyFont="1" applyFill="1" applyBorder="1" applyAlignment="1">
      <alignment horizontal="center"/>
    </xf>
    <xf numFmtId="168" fontId="4" fillId="33" borderId="10" xfId="43" applyNumberFormat="1" applyFont="1" applyFill="1" applyBorder="1" applyAlignment="1">
      <alignment horizontal="center" vertical="top" wrapText="1"/>
    </xf>
    <xf numFmtId="168" fontId="0" fillId="0" borderId="0" xfId="43" applyNumberFormat="1" applyFont="1" applyAlignment="1">
      <alignment/>
    </xf>
    <xf numFmtId="168" fontId="11" fillId="34" borderId="0" xfId="43" applyNumberFormat="1" applyFont="1" applyFill="1" applyAlignment="1">
      <alignment/>
    </xf>
    <xf numFmtId="168" fontId="12" fillId="33" borderId="0" xfId="43" applyNumberFormat="1" applyFont="1" applyFill="1" applyAlignment="1">
      <alignment/>
    </xf>
    <xf numFmtId="10" fontId="0" fillId="0" borderId="0" xfId="62" applyNumberFormat="1" applyFont="1" applyAlignment="1">
      <alignment/>
    </xf>
    <xf numFmtId="10" fontId="11" fillId="0" borderId="0" xfId="62" applyNumberFormat="1" applyFont="1" applyBorder="1" applyAlignment="1">
      <alignment horizontal="left" vertical="top"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10" fontId="0" fillId="0" borderId="0" xfId="0" applyNumberFormat="1" applyFill="1" applyBorder="1" applyAlignment="1">
      <alignment/>
    </xf>
    <xf numFmtId="0" fontId="13" fillId="0" borderId="0" xfId="58" applyFont="1" applyBorder="1">
      <alignment/>
      <protection/>
    </xf>
    <xf numFmtId="0" fontId="0" fillId="0" borderId="0" xfId="58">
      <alignment/>
      <protection/>
    </xf>
    <xf numFmtId="0" fontId="13" fillId="0" borderId="0" xfId="58" applyFont="1" applyBorder="1" applyAlignment="1">
      <alignment horizontal="right"/>
      <protection/>
    </xf>
    <xf numFmtId="39" fontId="13" fillId="0" borderId="0" xfId="59" applyFont="1" applyBorder="1">
      <alignment/>
      <protection/>
    </xf>
    <xf numFmtId="170" fontId="0" fillId="0" borderId="0" xfId="0" applyNumberFormat="1" applyAlignment="1">
      <alignment/>
    </xf>
    <xf numFmtId="39" fontId="13" fillId="0" borderId="0" xfId="59" applyFont="1" applyBorder="1" applyAlignment="1">
      <alignment horizontal="left"/>
      <protection/>
    </xf>
    <xf numFmtId="0" fontId="13" fillId="0" borderId="0" xfId="58" applyFont="1" applyBorder="1" applyAlignment="1">
      <alignment/>
      <protection/>
    </xf>
    <xf numFmtId="0" fontId="15" fillId="0" borderId="0" xfId="58" applyFont="1" applyBorder="1">
      <alignment/>
      <protection/>
    </xf>
    <xf numFmtId="0" fontId="15" fillId="0" borderId="0" xfId="0" applyFont="1" applyBorder="1" applyAlignment="1">
      <alignment horizontal="center"/>
    </xf>
    <xf numFmtId="171" fontId="0" fillId="0" borderId="0" xfId="43" applyNumberFormat="1" applyFont="1" applyAlignment="1">
      <alignment/>
    </xf>
    <xf numFmtId="39" fontId="13" fillId="0" borderId="0" xfId="59" applyFont="1" applyBorder="1" applyAlignment="1">
      <alignment horizontal="center"/>
      <protection/>
    </xf>
    <xf numFmtId="0" fontId="13" fillId="36" borderId="0" xfId="58" applyFont="1" applyFill="1" applyBorder="1">
      <alignment/>
      <protection/>
    </xf>
    <xf numFmtId="4" fontId="13" fillId="36" borderId="0" xfId="58" applyNumberFormat="1" applyFont="1" applyFill="1" applyBorder="1">
      <alignment/>
      <protection/>
    </xf>
    <xf numFmtId="168" fontId="0" fillId="0" borderId="0" xfId="43" applyNumberFormat="1" applyFont="1" applyAlignment="1">
      <alignment/>
    </xf>
    <xf numFmtId="0" fontId="0" fillId="0" borderId="0" xfId="58" applyFill="1" applyBorder="1">
      <alignment/>
      <protection/>
    </xf>
    <xf numFmtId="10" fontId="0" fillId="0" borderId="0" xfId="62" applyNumberFormat="1" applyFont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172" fontId="0" fillId="0" borderId="0" xfId="0" applyNumberFormat="1" applyAlignment="1">
      <alignment/>
    </xf>
    <xf numFmtId="170" fontId="13" fillId="36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 applyProtection="1">
      <alignment vertical="top"/>
      <protection locked="0"/>
    </xf>
    <xf numFmtId="0" fontId="13" fillId="0" borderId="0" xfId="0" applyFont="1" applyFill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73" fontId="13" fillId="0" borderId="0" xfId="0" applyNumberFormat="1" applyFont="1" applyFill="1" applyBorder="1" applyAlignment="1">
      <alignment/>
    </xf>
    <xf numFmtId="173" fontId="13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right"/>
    </xf>
    <xf numFmtId="0" fontId="13" fillId="36" borderId="0" xfId="0" applyFont="1" applyFill="1" applyBorder="1" applyAlignment="1">
      <alignment/>
    </xf>
    <xf numFmtId="4" fontId="13" fillId="36" borderId="0" xfId="0" applyNumberFormat="1" applyFont="1" applyFill="1" applyBorder="1" applyAlignment="1">
      <alignment/>
    </xf>
    <xf numFmtId="4" fontId="18" fillId="36" borderId="0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170" fontId="16" fillId="36" borderId="0" xfId="0" applyNumberFormat="1" applyFont="1" applyFill="1" applyBorder="1" applyAlignment="1">
      <alignment horizontal="right"/>
    </xf>
    <xf numFmtId="43" fontId="16" fillId="0" borderId="0" xfId="43" applyFont="1" applyBorder="1" applyAlignment="1">
      <alignment/>
    </xf>
    <xf numFmtId="174" fontId="16" fillId="0" borderId="0" xfId="62" applyNumberFormat="1" applyFont="1" applyBorder="1" applyAlignment="1">
      <alignment/>
    </xf>
    <xf numFmtId="10" fontId="16" fillId="0" borderId="0" xfId="0" applyNumberFormat="1" applyFont="1" applyFill="1" applyBorder="1" applyAlignment="1">
      <alignment/>
    </xf>
    <xf numFmtId="39" fontId="16" fillId="0" borderId="0" xfId="59" applyFont="1" applyBorder="1">
      <alignment/>
      <protection/>
    </xf>
    <xf numFmtId="43" fontId="0" fillId="0" borderId="0" xfId="43" applyFont="1" applyAlignment="1">
      <alignment/>
    </xf>
    <xf numFmtId="43" fontId="58" fillId="0" borderId="0" xfId="43" applyFont="1" applyAlignment="1">
      <alignment/>
    </xf>
    <xf numFmtId="0" fontId="16" fillId="0" borderId="0" xfId="0" applyFont="1" applyFill="1" applyBorder="1" applyAlignment="1">
      <alignment/>
    </xf>
    <xf numFmtId="43" fontId="16" fillId="0" borderId="0" xfId="43" applyFont="1" applyFill="1" applyBorder="1" applyAlignment="1">
      <alignment/>
    </xf>
    <xf numFmtId="174" fontId="16" fillId="0" borderId="0" xfId="62" applyNumberFormat="1" applyFont="1" applyFill="1" applyBorder="1" applyAlignment="1">
      <alignment/>
    </xf>
    <xf numFmtId="2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0" fontId="19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43" fontId="16" fillId="0" borderId="10" xfId="43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/>
    </xf>
    <xf numFmtId="39" fontId="16" fillId="0" borderId="0" xfId="59" applyFont="1" applyFill="1" applyBorder="1">
      <alignment/>
      <protection/>
    </xf>
    <xf numFmtId="39" fontId="16" fillId="0" borderId="0" xfId="59" applyFont="1" applyFill="1" applyBorder="1" applyAlignment="1">
      <alignment horizontal="right"/>
      <protection/>
    </xf>
    <xf numFmtId="0" fontId="16" fillId="0" borderId="0" xfId="15" applyFont="1" applyFill="1" applyBorder="1">
      <alignment/>
      <protection/>
    </xf>
    <xf numFmtId="0" fontId="19" fillId="0" borderId="0" xfId="0" applyFont="1" applyFill="1" applyBorder="1" applyAlignment="1">
      <alignment vertical="top"/>
    </xf>
    <xf numFmtId="10" fontId="16" fillId="0" borderId="0" xfId="62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 vertical="top" wrapText="1"/>
    </xf>
    <xf numFmtId="43" fontId="16" fillId="0" borderId="0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2" fontId="16" fillId="0" borderId="0" xfId="62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 horizontal="center"/>
    </xf>
    <xf numFmtId="173" fontId="16" fillId="0" borderId="0" xfId="0" applyNumberFormat="1" applyFont="1" applyFill="1" applyBorder="1" applyAlignment="1">
      <alignment horizontal="right"/>
    </xf>
    <xf numFmtId="10" fontId="16" fillId="0" borderId="0" xfId="62" applyNumberFormat="1" applyFont="1" applyBorder="1" applyAlignment="1">
      <alignment/>
    </xf>
    <xf numFmtId="4" fontId="16" fillId="0" borderId="10" xfId="0" applyNumberFormat="1" applyFont="1" applyFill="1" applyBorder="1" applyAlignment="1">
      <alignment horizontal="center"/>
    </xf>
    <xf numFmtId="4" fontId="16" fillId="0" borderId="10" xfId="43" applyNumberFormat="1" applyFont="1" applyFill="1" applyBorder="1" applyAlignment="1">
      <alignment horizontal="center"/>
    </xf>
    <xf numFmtId="168" fontId="16" fillId="0" borderId="10" xfId="43" applyNumberFormat="1" applyFont="1" applyFill="1" applyBorder="1" applyAlignment="1">
      <alignment horizontal="center"/>
    </xf>
    <xf numFmtId="168" fontId="16" fillId="0" borderId="0" xfId="43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4" fontId="16" fillId="0" borderId="0" xfId="43" applyNumberFormat="1" applyFont="1" applyFill="1" applyBorder="1" applyAlignment="1">
      <alignment horizontal="center"/>
    </xf>
    <xf numFmtId="2" fontId="16" fillId="37" borderId="0" xfId="62" applyNumberFormat="1" applyFont="1" applyFill="1" applyBorder="1" applyAlignment="1">
      <alignment horizontal="right"/>
    </xf>
    <xf numFmtId="0" fontId="16" fillId="0" borderId="0" xfId="0" applyFont="1" applyBorder="1" applyAlignment="1">
      <alignment horizontal="right"/>
    </xf>
    <xf numFmtId="170" fontId="16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 applyProtection="1">
      <alignment vertical="top"/>
      <protection locked="0"/>
    </xf>
    <xf numFmtId="0" fontId="16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39" fontId="16" fillId="0" borderId="0" xfId="59" applyFont="1" applyBorder="1" applyAlignment="1">
      <alignment horizontal="left"/>
      <protection/>
    </xf>
    <xf numFmtId="0" fontId="16" fillId="36" borderId="0" xfId="0" applyFont="1" applyFill="1" applyBorder="1" applyAlignment="1">
      <alignment/>
    </xf>
    <xf numFmtId="4" fontId="20" fillId="36" borderId="0" xfId="0" applyNumberFormat="1" applyFont="1" applyFill="1" applyBorder="1" applyAlignment="1">
      <alignment/>
    </xf>
    <xf numFmtId="4" fontId="16" fillId="36" borderId="0" xfId="0" applyNumberFormat="1" applyFont="1" applyFill="1" applyBorder="1" applyAlignment="1">
      <alignment/>
    </xf>
    <xf numFmtId="170" fontId="16" fillId="0" borderId="0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43" fontId="20" fillId="0" borderId="0" xfId="43" applyFont="1" applyBorder="1" applyAlignment="1">
      <alignment/>
    </xf>
    <xf numFmtId="43" fontId="21" fillId="0" borderId="0" xfId="43" applyFont="1" applyBorder="1" applyAlignment="1">
      <alignment/>
    </xf>
    <xf numFmtId="175" fontId="58" fillId="0" borderId="0" xfId="43" applyNumberFormat="1" applyFont="1" applyAlignment="1">
      <alignment/>
    </xf>
    <xf numFmtId="0" fontId="16" fillId="0" borderId="0" xfId="0" applyFont="1" applyBorder="1" applyAlignment="1">
      <alignment horizontal="left"/>
    </xf>
    <xf numFmtId="4" fontId="16" fillId="0" borderId="0" xfId="0" applyNumberFormat="1" applyFont="1" applyFill="1" applyBorder="1" applyAlignment="1">
      <alignment horizontal="right"/>
    </xf>
    <xf numFmtId="173" fontId="16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 horizontal="right"/>
    </xf>
    <xf numFmtId="10" fontId="16" fillId="0" borderId="0" xfId="62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72" fontId="16" fillId="0" borderId="0" xfId="0" applyNumberFormat="1" applyFont="1" applyAlignment="1">
      <alignment/>
    </xf>
    <xf numFmtId="43" fontId="16" fillId="0" borderId="0" xfId="0" applyNumberFormat="1" applyFont="1" applyAlignment="1">
      <alignment/>
    </xf>
    <xf numFmtId="43" fontId="0" fillId="0" borderId="0" xfId="0" applyNumberFormat="1" applyFill="1" applyAlignment="1">
      <alignment/>
    </xf>
    <xf numFmtId="168" fontId="16" fillId="37" borderId="10" xfId="43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</cellXfs>
  <cellStyles count="52">
    <cellStyle name="Normal" xfId="0"/>
    <cellStyle name="&#10;386grabber=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Unaudited Half Yrly - MSIM Copy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9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7.57421875" style="0" customWidth="1"/>
    <col min="2" max="2" width="14.140625" style="0" customWidth="1"/>
    <col min="3" max="3" width="62.00390625" style="0" customWidth="1"/>
    <col min="4" max="4" width="15.57421875" style="0" customWidth="1"/>
    <col min="5" max="5" width="14.421875" style="36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7" customWidth="1"/>
    <col min="10" max="10" width="17.421875" style="0" customWidth="1"/>
    <col min="11" max="11" width="9.140625" style="39" customWidth="1"/>
    <col min="12" max="12" width="15.28125" style="27" customWidth="1"/>
  </cols>
  <sheetData>
    <row r="1" spans="1:8" ht="18.75">
      <c r="A1" s="2"/>
      <c r="B1" s="2"/>
      <c r="C1" s="146" t="s">
        <v>0</v>
      </c>
      <c r="D1" s="146"/>
      <c r="E1" s="146"/>
      <c r="F1" s="146"/>
      <c r="G1" s="146"/>
      <c r="H1" s="31"/>
    </row>
    <row r="2" spans="1:8" ht="12.75">
      <c r="A2" s="3" t="s">
        <v>1</v>
      </c>
      <c r="B2" s="3"/>
      <c r="C2" s="4" t="s">
        <v>2</v>
      </c>
      <c r="D2" s="5"/>
      <c r="E2" s="34"/>
      <c r="F2" s="6"/>
      <c r="G2" s="7"/>
      <c r="H2" s="32"/>
    </row>
    <row r="3" spans="1:8" ht="15.75" customHeight="1">
      <c r="A3" s="8"/>
      <c r="B3" s="8"/>
      <c r="C3" s="9"/>
      <c r="D3" s="3"/>
      <c r="E3" s="34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35" t="s">
        <v>348</v>
      </c>
      <c r="F4" s="12" t="s">
        <v>6</v>
      </c>
      <c r="G4" s="13" t="s">
        <v>7</v>
      </c>
      <c r="H4" s="26" t="s">
        <v>8</v>
      </c>
      <c r="I4" s="28"/>
      <c r="L4" s="33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11</v>
      </c>
      <c r="F8" s="14"/>
      <c r="G8" s="15"/>
      <c r="H8" s="16"/>
    </row>
    <row r="9" spans="1:8" ht="12.75" customHeight="1">
      <c r="A9">
        <v>1</v>
      </c>
      <c r="B9" t="s">
        <v>14</v>
      </c>
      <c r="C9" t="s">
        <v>12</v>
      </c>
      <c r="D9" t="s">
        <v>13</v>
      </c>
      <c r="E9" s="36">
        <v>500000000</v>
      </c>
      <c r="F9" s="14">
        <v>4919.855</v>
      </c>
      <c r="G9" s="15">
        <v>0.0677</v>
      </c>
      <c r="H9" s="16">
        <v>41610</v>
      </c>
    </row>
    <row r="10" spans="1:11" ht="12.75" customHeight="1">
      <c r="A10">
        <v>2</v>
      </c>
      <c r="B10" t="s">
        <v>19</v>
      </c>
      <c r="C10" t="s">
        <v>15</v>
      </c>
      <c r="D10" t="s">
        <v>16</v>
      </c>
      <c r="E10" s="36">
        <v>250000000</v>
      </c>
      <c r="F10" s="14">
        <v>2474.2675</v>
      </c>
      <c r="G10" s="15">
        <v>0.0341</v>
      </c>
      <c r="H10" s="16">
        <v>41586</v>
      </c>
      <c r="J10" s="17" t="s">
        <v>17</v>
      </c>
      <c r="K10" s="40" t="s">
        <v>18</v>
      </c>
    </row>
    <row r="11" spans="1:11" ht="12.75" customHeight="1">
      <c r="A11">
        <v>3</v>
      </c>
      <c r="B11" t="s">
        <v>21</v>
      </c>
      <c r="C11" t="s">
        <v>20</v>
      </c>
      <c r="D11" t="s">
        <v>16</v>
      </c>
      <c r="E11" s="36">
        <v>250000000</v>
      </c>
      <c r="F11" s="14">
        <v>2471.0375</v>
      </c>
      <c r="G11" s="15">
        <v>0.034</v>
      </c>
      <c r="H11" s="16">
        <v>41589</v>
      </c>
      <c r="J11" s="15" t="s">
        <v>13</v>
      </c>
      <c r="K11" s="39">
        <v>0.1697</v>
      </c>
    </row>
    <row r="12" spans="1:11" ht="12.75" customHeight="1">
      <c r="A12">
        <v>4</v>
      </c>
      <c r="B12" t="s">
        <v>24</v>
      </c>
      <c r="C12" t="s">
        <v>22</v>
      </c>
      <c r="D12" t="s">
        <v>23</v>
      </c>
      <c r="E12" s="36">
        <v>250000000</v>
      </c>
      <c r="F12" s="14">
        <v>2466.0375</v>
      </c>
      <c r="G12" s="15">
        <v>0.0339</v>
      </c>
      <c r="H12" s="16">
        <v>41596</v>
      </c>
      <c r="J12" s="15" t="s">
        <v>16</v>
      </c>
      <c r="K12" s="39">
        <v>0.1681</v>
      </c>
    </row>
    <row r="13" spans="1:11" ht="12.75" customHeight="1">
      <c r="A13">
        <v>5</v>
      </c>
      <c r="B13" t="s">
        <v>26</v>
      </c>
      <c r="C13" t="s">
        <v>25</v>
      </c>
      <c r="D13" t="s">
        <v>23</v>
      </c>
      <c r="E13" s="36">
        <v>250000000</v>
      </c>
      <c r="F13" s="14">
        <v>2463.3325</v>
      </c>
      <c r="G13" s="15">
        <v>0.0339</v>
      </c>
      <c r="H13" s="16">
        <v>41604</v>
      </c>
      <c r="J13" s="15" t="s">
        <v>23</v>
      </c>
      <c r="K13" s="39">
        <v>0.1016</v>
      </c>
    </row>
    <row r="14" spans="1:11" ht="12.75" customHeight="1">
      <c r="A14">
        <v>6</v>
      </c>
      <c r="B14" t="s">
        <v>28</v>
      </c>
      <c r="C14" t="s">
        <v>22</v>
      </c>
      <c r="D14" t="s">
        <v>16</v>
      </c>
      <c r="E14" s="36">
        <v>250000000</v>
      </c>
      <c r="F14" s="14">
        <v>2463.0275</v>
      </c>
      <c r="G14" s="15">
        <v>0.0339</v>
      </c>
      <c r="H14" s="16">
        <v>41605</v>
      </c>
      <c r="J14" s="15" t="s">
        <v>27</v>
      </c>
      <c r="K14" s="39">
        <v>0.0617</v>
      </c>
    </row>
    <row r="15" spans="1:11" ht="12.75" customHeight="1">
      <c r="A15">
        <v>7</v>
      </c>
      <c r="B15" t="s">
        <v>31</v>
      </c>
      <c r="C15" t="s">
        <v>29</v>
      </c>
      <c r="D15" t="s">
        <v>16</v>
      </c>
      <c r="E15" s="36">
        <v>35500000</v>
      </c>
      <c r="F15" s="14">
        <v>351.46207</v>
      </c>
      <c r="G15" s="15">
        <v>0.0048</v>
      </c>
      <c r="H15" s="16">
        <v>41584</v>
      </c>
      <c r="J15" s="15" t="s">
        <v>30</v>
      </c>
      <c r="K15" s="39">
        <v>0.0344</v>
      </c>
    </row>
    <row r="16" spans="3:11" ht="12.75" customHeight="1">
      <c r="C16" s="18" t="s">
        <v>32</v>
      </c>
      <c r="D16" s="18"/>
      <c r="E16" s="37"/>
      <c r="F16" s="19">
        <f>SUM(F9:F15)</f>
        <v>17609.019570000004</v>
      </c>
      <c r="G16" s="20">
        <f>SUM(G9:G15)</f>
        <v>0.2423</v>
      </c>
      <c r="H16" s="21"/>
      <c r="I16" s="29"/>
      <c r="J16" s="15" t="s">
        <v>33</v>
      </c>
      <c r="K16" s="39">
        <v>0.4645</v>
      </c>
    </row>
    <row r="17" spans="6:10" ht="12.75" customHeight="1">
      <c r="F17" s="14"/>
      <c r="G17" s="15"/>
      <c r="H17" s="16"/>
      <c r="J17" s="15"/>
    </row>
    <row r="18" spans="3:8" ht="12.75" customHeight="1">
      <c r="C18" s="1" t="s">
        <v>34</v>
      </c>
      <c r="F18" s="14"/>
      <c r="G18" s="15"/>
      <c r="H18" s="16"/>
    </row>
    <row r="19" spans="1:8" ht="12.75" customHeight="1">
      <c r="A19">
        <v>8</v>
      </c>
      <c r="B19" t="s">
        <v>36</v>
      </c>
      <c r="C19" t="s">
        <v>35</v>
      </c>
      <c r="D19" t="s">
        <v>13</v>
      </c>
      <c r="E19" s="36">
        <v>250000000</v>
      </c>
      <c r="F19" s="14">
        <v>2477.9725</v>
      </c>
      <c r="G19" s="15">
        <v>0.0341</v>
      </c>
      <c r="H19" s="16">
        <v>41577</v>
      </c>
    </row>
    <row r="20" spans="1:8" ht="12.75" customHeight="1">
      <c r="A20">
        <v>9</v>
      </c>
      <c r="B20" t="s">
        <v>38</v>
      </c>
      <c r="C20" t="s">
        <v>37</v>
      </c>
      <c r="D20" t="s">
        <v>13</v>
      </c>
      <c r="E20" s="36">
        <v>250000000</v>
      </c>
      <c r="F20" s="14">
        <v>2470.89</v>
      </c>
      <c r="G20" s="15">
        <v>0.034</v>
      </c>
      <c r="H20" s="16">
        <v>41585</v>
      </c>
    </row>
    <row r="21" spans="1:8" ht="12.75" customHeight="1">
      <c r="A21">
        <v>10</v>
      </c>
      <c r="B21" t="s">
        <v>40</v>
      </c>
      <c r="C21" t="s">
        <v>39</v>
      </c>
      <c r="D21" t="s">
        <v>16</v>
      </c>
      <c r="E21" s="36">
        <v>250000000</v>
      </c>
      <c r="F21" s="14">
        <v>2467.8225</v>
      </c>
      <c r="G21" s="15">
        <v>0.034</v>
      </c>
      <c r="H21" s="16">
        <v>41589</v>
      </c>
    </row>
    <row r="22" spans="1:8" ht="12.75" customHeight="1">
      <c r="A22">
        <v>11</v>
      </c>
      <c r="B22" t="s">
        <v>42</v>
      </c>
      <c r="C22" t="s">
        <v>41</v>
      </c>
      <c r="D22" t="s">
        <v>13</v>
      </c>
      <c r="E22" s="36">
        <v>250000000</v>
      </c>
      <c r="F22" s="14">
        <v>2463.18</v>
      </c>
      <c r="G22" s="15">
        <v>0.0339</v>
      </c>
      <c r="H22" s="16">
        <v>41598</v>
      </c>
    </row>
    <row r="23" spans="1:8" ht="12.75" customHeight="1">
      <c r="A23">
        <v>12</v>
      </c>
      <c r="B23" t="s">
        <v>44</v>
      </c>
      <c r="C23" t="s">
        <v>43</v>
      </c>
      <c r="D23" t="s">
        <v>23</v>
      </c>
      <c r="E23" s="36">
        <v>250000000</v>
      </c>
      <c r="F23" s="14">
        <v>2457.6325</v>
      </c>
      <c r="G23" s="15">
        <v>0.0338</v>
      </c>
      <c r="H23" s="16">
        <v>41604</v>
      </c>
    </row>
    <row r="24" spans="1:8" ht="12.75" customHeight="1">
      <c r="A24">
        <v>13</v>
      </c>
      <c r="B24" t="s">
        <v>46</v>
      </c>
      <c r="C24" t="s">
        <v>45</v>
      </c>
      <c r="D24" t="s">
        <v>16</v>
      </c>
      <c r="E24" s="36">
        <v>100000000</v>
      </c>
      <c r="F24" s="14">
        <v>998.994</v>
      </c>
      <c r="G24" s="15">
        <v>0.0138</v>
      </c>
      <c r="H24" s="16">
        <v>41551</v>
      </c>
    </row>
    <row r="25" spans="1:8" ht="12.75" customHeight="1">
      <c r="A25">
        <v>14</v>
      </c>
      <c r="B25" t="s">
        <v>48</v>
      </c>
      <c r="C25" t="s">
        <v>47</v>
      </c>
      <c r="D25" t="s">
        <v>16</v>
      </c>
      <c r="E25" s="36">
        <v>100000000</v>
      </c>
      <c r="F25" s="14">
        <v>981.452</v>
      </c>
      <c r="G25" s="15">
        <v>0.013500000000000002</v>
      </c>
      <c r="H25" s="16">
        <v>41607</v>
      </c>
    </row>
    <row r="26" spans="3:9" ht="12.75" customHeight="1">
      <c r="C26" s="18" t="s">
        <v>32</v>
      </c>
      <c r="D26" s="18"/>
      <c r="E26" s="37"/>
      <c r="F26" s="19">
        <f>SUM(F19:F25)</f>
        <v>14317.9435</v>
      </c>
      <c r="G26" s="20">
        <f>SUM(G19:G25)</f>
        <v>0.19710000000000003</v>
      </c>
      <c r="H26" s="21"/>
      <c r="I26" s="29"/>
    </row>
    <row r="27" spans="6:8" ht="12.75" customHeight="1">
      <c r="F27" s="14"/>
      <c r="G27" s="15"/>
      <c r="H27" s="16"/>
    </row>
    <row r="28" spans="3:8" ht="12.75" customHeight="1">
      <c r="C28" s="1" t="s">
        <v>49</v>
      </c>
      <c r="F28" s="14"/>
      <c r="G28" s="15"/>
      <c r="H28" s="16"/>
    </row>
    <row r="29" spans="1:8" ht="12.75" customHeight="1">
      <c r="A29">
        <v>15</v>
      </c>
      <c r="B29" t="s">
        <v>51</v>
      </c>
      <c r="C29" t="s">
        <v>50</v>
      </c>
      <c r="D29" t="s">
        <v>27</v>
      </c>
      <c r="E29" s="36">
        <v>250000000</v>
      </c>
      <c r="F29" s="14">
        <v>2491.4375</v>
      </c>
      <c r="G29" s="15">
        <v>0.034300000000000004</v>
      </c>
      <c r="H29" s="16">
        <v>41561</v>
      </c>
    </row>
    <row r="30" spans="1:8" ht="12.75" customHeight="1">
      <c r="A30">
        <v>16</v>
      </c>
      <c r="B30" t="s">
        <v>53</v>
      </c>
      <c r="C30" t="s">
        <v>52</v>
      </c>
      <c r="D30" t="s">
        <v>27</v>
      </c>
      <c r="E30" s="36">
        <v>200000000</v>
      </c>
      <c r="F30" s="14">
        <v>1990.898</v>
      </c>
      <c r="G30" s="15">
        <v>0.0274</v>
      </c>
      <c r="H30" s="16">
        <v>41565</v>
      </c>
    </row>
    <row r="31" spans="3:9" ht="12.75" customHeight="1">
      <c r="C31" s="18" t="s">
        <v>32</v>
      </c>
      <c r="D31" s="18"/>
      <c r="E31" s="37"/>
      <c r="F31" s="19">
        <f>SUM(F29:F30)</f>
        <v>4482.3355</v>
      </c>
      <c r="G31" s="20">
        <f>SUM(G29:G30)</f>
        <v>0.061700000000000005</v>
      </c>
      <c r="H31" s="21"/>
      <c r="I31" s="29"/>
    </row>
    <row r="32" spans="6:8" ht="12.75" customHeight="1">
      <c r="F32" s="14"/>
      <c r="G32" s="15"/>
      <c r="H32" s="16"/>
    </row>
    <row r="33" spans="3:8" ht="12.75" customHeight="1">
      <c r="C33" s="1" t="s">
        <v>54</v>
      </c>
      <c r="F33" s="14"/>
      <c r="G33" s="15"/>
      <c r="H33" s="16"/>
    </row>
    <row r="34" spans="3:8" ht="12.75" customHeight="1">
      <c r="C34" s="1" t="s">
        <v>55</v>
      </c>
      <c r="F34" s="14"/>
      <c r="G34" s="15"/>
      <c r="H34" s="16"/>
    </row>
    <row r="35" spans="1:8" ht="12.75" customHeight="1">
      <c r="A35">
        <v>17</v>
      </c>
      <c r="B35" t="s">
        <v>56</v>
      </c>
      <c r="C35" t="s">
        <v>45</v>
      </c>
      <c r="D35" t="s">
        <v>30</v>
      </c>
      <c r="E35" s="36">
        <v>250000000</v>
      </c>
      <c r="F35" s="14">
        <v>2496.725</v>
      </c>
      <c r="G35" s="15">
        <v>0.0344</v>
      </c>
      <c r="H35" s="16">
        <v>41571</v>
      </c>
    </row>
    <row r="36" spans="3:9" ht="12.75" customHeight="1">
      <c r="C36" s="18" t="s">
        <v>32</v>
      </c>
      <c r="D36" s="18"/>
      <c r="E36" s="37"/>
      <c r="F36" s="19">
        <f>SUM(F35:F35)</f>
        <v>2496.725</v>
      </c>
      <c r="G36" s="20">
        <f>SUM(G35:G35)</f>
        <v>0.0344</v>
      </c>
      <c r="H36" s="21"/>
      <c r="I36" s="29"/>
    </row>
    <row r="37" spans="6:8" ht="12.75" customHeight="1">
      <c r="F37" s="14"/>
      <c r="G37" s="15"/>
      <c r="H37" s="16"/>
    </row>
    <row r="38" spans="3:8" ht="12.75" customHeight="1">
      <c r="C38" s="1" t="s">
        <v>57</v>
      </c>
      <c r="F38" s="14">
        <v>33447.943386</v>
      </c>
      <c r="G38" s="15">
        <v>0.4604</v>
      </c>
      <c r="H38" s="16"/>
    </row>
    <row r="39" spans="3:9" ht="12.75" customHeight="1">
      <c r="C39" s="18" t="s">
        <v>32</v>
      </c>
      <c r="D39" s="18"/>
      <c r="E39" s="37"/>
      <c r="F39" s="19">
        <f>SUM(F38:F38)</f>
        <v>33447.943386</v>
      </c>
      <c r="G39" s="20">
        <f>SUM(G38:G38)</f>
        <v>0.4604</v>
      </c>
      <c r="H39" s="21"/>
      <c r="I39" s="29"/>
    </row>
    <row r="40" spans="6:8" ht="12.75" customHeight="1">
      <c r="F40" s="14"/>
      <c r="G40" s="15"/>
      <c r="H40" s="16"/>
    </row>
    <row r="41" spans="3:8" ht="12.75" customHeight="1">
      <c r="C41" s="1" t="s">
        <v>58</v>
      </c>
      <c r="F41" s="14"/>
      <c r="G41" s="15"/>
      <c r="H41" s="16"/>
    </row>
    <row r="42" spans="3:8" ht="12.75" customHeight="1">
      <c r="C42" s="1" t="s">
        <v>59</v>
      </c>
      <c r="F42" s="14">
        <v>289.864213</v>
      </c>
      <c r="G42" s="15">
        <v>0.0040999999999999995</v>
      </c>
      <c r="H42" s="16"/>
    </row>
    <row r="43" spans="3:9" ht="12.75" customHeight="1">
      <c r="C43" s="18" t="s">
        <v>32</v>
      </c>
      <c r="D43" s="18"/>
      <c r="E43" s="37"/>
      <c r="F43" s="19">
        <f>SUM(F42:F42)</f>
        <v>289.864213</v>
      </c>
      <c r="G43" s="20">
        <f>SUM(G42:G42)</f>
        <v>0.0040999999999999995</v>
      </c>
      <c r="H43" s="21"/>
      <c r="I43" s="29"/>
    </row>
    <row r="44" spans="3:9" ht="12.75" customHeight="1">
      <c r="C44" s="22" t="s">
        <v>60</v>
      </c>
      <c r="D44" s="22"/>
      <c r="E44" s="38"/>
      <c r="F44" s="23">
        <f>SUM(F16,F26,F31,F36,F39,F43)</f>
        <v>72643.831169</v>
      </c>
      <c r="G44" s="24">
        <f>SUM(G16,G26,G31,G36,G39,G43)</f>
        <v>1</v>
      </c>
      <c r="H44" s="25"/>
      <c r="I44" s="30"/>
    </row>
    <row r="45" ht="12.75" customHeight="1"/>
    <row r="46" ht="12.75" customHeight="1">
      <c r="C46" s="1" t="s">
        <v>61</v>
      </c>
    </row>
    <row r="47" ht="12.75" customHeight="1">
      <c r="C47" s="1" t="s">
        <v>349</v>
      </c>
    </row>
    <row r="48" ht="12.75" customHeight="1">
      <c r="C48" s="1"/>
    </row>
    <row r="49" ht="12.75" customHeight="1"/>
    <row r="50" spans="3:22" ht="12.75" customHeight="1">
      <c r="C50" s="44" t="s">
        <v>352</v>
      </c>
      <c r="M50" s="45"/>
      <c r="N50" s="45"/>
      <c r="O50" s="45"/>
      <c r="P50" s="45"/>
      <c r="Q50" s="45"/>
      <c r="R50" s="45"/>
      <c r="S50" s="45"/>
      <c r="T50" s="45"/>
      <c r="U50" s="45"/>
      <c r="V50" s="45"/>
    </row>
    <row r="51" spans="3:22" ht="12.75" customHeight="1">
      <c r="C51" s="44" t="s">
        <v>353</v>
      </c>
      <c r="D51" s="46" t="s">
        <v>354</v>
      </c>
      <c r="M51" s="45"/>
      <c r="N51" s="45"/>
      <c r="O51" s="45"/>
      <c r="P51" s="45"/>
      <c r="Q51" s="45"/>
      <c r="R51" s="45"/>
      <c r="S51" s="45"/>
      <c r="T51" s="45"/>
      <c r="U51" s="45"/>
      <c r="V51" s="45"/>
    </row>
    <row r="52" spans="3:22" ht="12.75" customHeight="1">
      <c r="C52" s="44" t="s">
        <v>459</v>
      </c>
      <c r="M52" s="45"/>
      <c r="N52" s="45"/>
      <c r="O52" s="45"/>
      <c r="P52" s="45"/>
      <c r="Q52" s="45"/>
      <c r="R52" s="45"/>
      <c r="S52" s="45"/>
      <c r="T52" s="45"/>
      <c r="U52" s="45"/>
      <c r="V52" s="45"/>
    </row>
    <row r="53" spans="3:22" ht="12.75" customHeight="1">
      <c r="C53" s="47" t="s">
        <v>355</v>
      </c>
      <c r="D53">
        <v>1295.4847</v>
      </c>
      <c r="M53" s="45"/>
      <c r="N53" s="45"/>
      <c r="O53" s="45"/>
      <c r="P53" s="45"/>
      <c r="Q53" s="45"/>
      <c r="R53" s="45"/>
      <c r="S53" s="45"/>
      <c r="T53" s="45"/>
      <c r="U53" s="45"/>
      <c r="V53" s="45"/>
    </row>
    <row r="54" spans="3:22" ht="12.75" customHeight="1">
      <c r="C54" s="47" t="s">
        <v>356</v>
      </c>
      <c r="D54" s="48">
        <v>1000.37</v>
      </c>
      <c r="M54" s="45"/>
      <c r="N54" s="45"/>
      <c r="O54" s="45"/>
      <c r="P54" s="45"/>
      <c r="Q54" s="45"/>
      <c r="R54" s="45"/>
      <c r="S54" s="45"/>
      <c r="T54" s="45"/>
      <c r="U54" s="45"/>
      <c r="V54" s="45"/>
    </row>
    <row r="55" spans="3:22" ht="12.75" customHeight="1">
      <c r="C55" s="47" t="s">
        <v>357</v>
      </c>
      <c r="D55">
        <v>1001.1166</v>
      </c>
      <c r="M55" s="45"/>
      <c r="N55" s="45"/>
      <c r="O55" s="45"/>
      <c r="P55" s="45"/>
      <c r="Q55" s="45"/>
      <c r="R55" s="45"/>
      <c r="S55" s="45"/>
      <c r="T55" s="45"/>
      <c r="U55" s="45"/>
      <c r="V55" s="45"/>
    </row>
    <row r="56" spans="3:22" ht="12.75" customHeight="1">
      <c r="C56" s="47" t="s">
        <v>358</v>
      </c>
      <c r="D56">
        <v>1001.3831</v>
      </c>
      <c r="M56" s="45"/>
      <c r="N56" s="45"/>
      <c r="O56" s="45"/>
      <c r="P56" s="45"/>
      <c r="Q56" s="45"/>
      <c r="R56" s="45"/>
      <c r="S56" s="45"/>
      <c r="T56" s="45"/>
      <c r="U56" s="45"/>
      <c r="V56" s="45"/>
    </row>
    <row r="57" spans="3:22" ht="12.75" customHeight="1">
      <c r="C57" s="47" t="s">
        <v>359</v>
      </c>
      <c r="D57">
        <v>1001.3878</v>
      </c>
      <c r="M57" s="45"/>
      <c r="N57" s="45"/>
      <c r="O57" s="45"/>
      <c r="P57" s="45"/>
      <c r="Q57" s="45"/>
      <c r="R57" s="45"/>
      <c r="S57" s="45"/>
      <c r="T57" s="45"/>
      <c r="U57" s="45"/>
      <c r="V57" s="45"/>
    </row>
    <row r="58" spans="3:22" ht="12.75" customHeight="1">
      <c r="C58" s="49" t="s">
        <v>360</v>
      </c>
      <c r="D58" s="48">
        <v>1295.438</v>
      </c>
      <c r="M58" s="45"/>
      <c r="N58" s="45"/>
      <c r="O58" s="45"/>
      <c r="P58" s="45"/>
      <c r="Q58" s="45"/>
      <c r="R58" s="45"/>
      <c r="S58" s="45"/>
      <c r="T58" s="45"/>
      <c r="U58" s="45"/>
      <c r="V58" s="45"/>
    </row>
    <row r="59" spans="3:22" ht="12.75" customHeight="1">
      <c r="C59" s="47" t="s">
        <v>361</v>
      </c>
      <c r="D59">
        <v>1296.3584</v>
      </c>
      <c r="M59" s="45"/>
      <c r="N59" s="45"/>
      <c r="O59" s="45"/>
      <c r="P59" s="45"/>
      <c r="Q59" s="45"/>
      <c r="R59" s="45"/>
      <c r="S59" s="45"/>
      <c r="T59" s="45"/>
      <c r="U59" s="45"/>
      <c r="V59" s="45"/>
    </row>
    <row r="60" spans="3:22" ht="12.75" customHeight="1">
      <c r="C60" s="47" t="s">
        <v>362</v>
      </c>
      <c r="D60" s="48">
        <v>1000.42</v>
      </c>
      <c r="M60" s="45"/>
      <c r="N60" s="45"/>
      <c r="O60" s="45"/>
      <c r="P60" s="45"/>
      <c r="Q60" s="45"/>
      <c r="R60" s="45"/>
      <c r="S60" s="45"/>
      <c r="T60" s="45"/>
      <c r="U60" s="45"/>
      <c r="V60" s="45"/>
    </row>
    <row r="61" spans="3:22" ht="12.75" customHeight="1">
      <c r="C61" s="47" t="s">
        <v>363</v>
      </c>
      <c r="D61">
        <v>1001.29</v>
      </c>
      <c r="M61" s="45"/>
      <c r="N61" s="45"/>
      <c r="O61" s="45"/>
      <c r="P61" s="45"/>
      <c r="Q61" s="45"/>
      <c r="R61" s="45"/>
      <c r="S61" s="45"/>
      <c r="T61" s="45"/>
      <c r="U61" s="45"/>
      <c r="V61" s="45"/>
    </row>
    <row r="62" spans="3:22" ht="12.75" customHeight="1">
      <c r="C62" s="47" t="s">
        <v>364</v>
      </c>
      <c r="D62">
        <v>1001.5829</v>
      </c>
      <c r="M62" s="45"/>
      <c r="N62" s="45"/>
      <c r="O62" s="45"/>
      <c r="P62" s="45"/>
      <c r="Q62" s="45"/>
      <c r="R62" s="45"/>
      <c r="S62" s="45"/>
      <c r="T62" s="45"/>
      <c r="U62" s="45"/>
      <c r="V62" s="45"/>
    </row>
    <row r="63" spans="3:22" ht="12.75" customHeight="1">
      <c r="C63" s="49" t="s">
        <v>365</v>
      </c>
      <c r="D63">
        <v>1296.3454</v>
      </c>
      <c r="M63" s="45"/>
      <c r="N63" s="45"/>
      <c r="O63" s="45"/>
      <c r="P63" s="45"/>
      <c r="Q63" s="45"/>
      <c r="R63" s="45"/>
      <c r="S63" s="45"/>
      <c r="T63" s="45"/>
      <c r="U63" s="45"/>
      <c r="V63" s="45"/>
    </row>
    <row r="64" spans="3:22" ht="12.75" customHeight="1">
      <c r="C64" s="47"/>
      <c r="M64" s="45"/>
      <c r="N64" s="45"/>
      <c r="O64" s="45"/>
      <c r="P64" s="45"/>
      <c r="Q64" s="45"/>
      <c r="R64" s="45"/>
      <c r="S64" s="45"/>
      <c r="T64" s="45"/>
      <c r="U64" s="45"/>
      <c r="V64" s="45"/>
    </row>
    <row r="65" spans="3:22" ht="12.75" customHeight="1">
      <c r="C65" s="47" t="s">
        <v>460</v>
      </c>
      <c r="M65" s="45"/>
      <c r="N65" s="45"/>
      <c r="O65" s="45"/>
      <c r="P65" s="45"/>
      <c r="Q65" s="45"/>
      <c r="R65" s="45"/>
      <c r="S65" s="45"/>
      <c r="T65" s="45"/>
      <c r="U65" s="45"/>
      <c r="V65" s="45"/>
    </row>
    <row r="66" spans="3:22" ht="12.75" customHeight="1">
      <c r="C66" s="47" t="s">
        <v>355</v>
      </c>
      <c r="D66">
        <v>1306.8083</v>
      </c>
      <c r="M66" s="45"/>
      <c r="N66" s="45"/>
      <c r="O66" s="45"/>
      <c r="P66" s="45"/>
      <c r="Q66" s="45"/>
      <c r="R66" s="45"/>
      <c r="S66" s="45"/>
      <c r="T66" s="45"/>
      <c r="U66" s="45"/>
      <c r="V66" s="45"/>
    </row>
    <row r="67" spans="3:22" ht="12.75" customHeight="1">
      <c r="C67" s="47" t="s">
        <v>356</v>
      </c>
      <c r="D67" s="48">
        <v>1000.37</v>
      </c>
      <c r="M67" s="45"/>
      <c r="N67" s="45"/>
      <c r="O67" s="45"/>
      <c r="P67" s="45"/>
      <c r="Q67" s="45"/>
      <c r="R67" s="45"/>
      <c r="S67" s="45"/>
      <c r="T67" s="45"/>
      <c r="U67" s="45"/>
      <c r="V67" s="45"/>
    </row>
    <row r="68" spans="3:22" ht="12.75" customHeight="1">
      <c r="C68" s="47" t="s">
        <v>357</v>
      </c>
      <c r="D68">
        <v>1001.7984</v>
      </c>
      <c r="M68" s="45"/>
      <c r="N68" s="45"/>
      <c r="O68" s="45"/>
      <c r="P68" s="45"/>
      <c r="Q68" s="45"/>
      <c r="R68" s="45"/>
      <c r="S68" s="45"/>
      <c r="T68" s="45"/>
      <c r="U68" s="45"/>
      <c r="V68" s="45"/>
    </row>
    <row r="69" spans="3:22" ht="12.75" customHeight="1">
      <c r="C69" s="47" t="s">
        <v>358</v>
      </c>
      <c r="D69">
        <v>1001.2923</v>
      </c>
      <c r="M69" s="45"/>
      <c r="N69" s="45"/>
      <c r="O69" s="45"/>
      <c r="P69" s="45"/>
      <c r="Q69" s="45"/>
      <c r="R69" s="45"/>
      <c r="S69" s="45"/>
      <c r="T69" s="45"/>
      <c r="U69" s="45"/>
      <c r="V69" s="45"/>
    </row>
    <row r="70" spans="3:22" ht="12.75" customHeight="1">
      <c r="C70" s="47" t="s">
        <v>359</v>
      </c>
      <c r="D70">
        <v>1001.2933</v>
      </c>
      <c r="M70" s="45"/>
      <c r="N70" s="45"/>
      <c r="O70" s="45"/>
      <c r="P70" s="45"/>
      <c r="Q70" s="45"/>
      <c r="R70" s="45"/>
      <c r="S70" s="45"/>
      <c r="T70" s="45"/>
      <c r="U70" s="45"/>
      <c r="V70" s="45"/>
    </row>
    <row r="71" spans="3:22" ht="12.75" customHeight="1">
      <c r="C71" s="49" t="s">
        <v>360</v>
      </c>
      <c r="D71" s="48">
        <v>1306.7337</v>
      </c>
      <c r="M71" s="45"/>
      <c r="N71" s="45"/>
      <c r="O71" s="45"/>
      <c r="P71" s="45"/>
      <c r="Q71" s="45"/>
      <c r="R71" s="45"/>
      <c r="S71" s="45"/>
      <c r="T71" s="45"/>
      <c r="U71" s="45"/>
      <c r="V71" s="45"/>
    </row>
    <row r="72" spans="3:22" ht="12.75">
      <c r="C72" s="47" t="s">
        <v>361</v>
      </c>
      <c r="D72">
        <v>1307.9854</v>
      </c>
      <c r="M72" s="45"/>
      <c r="N72" s="45"/>
      <c r="O72" s="45"/>
      <c r="P72" s="45"/>
      <c r="Q72" s="45"/>
      <c r="R72" s="45"/>
      <c r="S72" s="45"/>
      <c r="T72" s="45"/>
      <c r="U72" s="45"/>
      <c r="V72" s="45"/>
    </row>
    <row r="73" spans="3:22" ht="12.75">
      <c r="C73" s="47" t="s">
        <v>362</v>
      </c>
      <c r="D73" s="48">
        <v>1000.42</v>
      </c>
      <c r="M73" s="45"/>
      <c r="N73" s="45"/>
      <c r="O73" s="45"/>
      <c r="P73" s="45"/>
      <c r="Q73" s="45"/>
      <c r="R73" s="45"/>
      <c r="S73" s="45"/>
      <c r="T73" s="45"/>
      <c r="U73" s="45"/>
      <c r="V73" s="45"/>
    </row>
    <row r="74" spans="3:22" ht="12.75">
      <c r="C74" s="47" t="s">
        <v>363</v>
      </c>
      <c r="D74">
        <v>1001.9714</v>
      </c>
      <c r="M74" s="45"/>
      <c r="N74" s="45"/>
      <c r="O74" s="45"/>
      <c r="P74" s="45"/>
      <c r="Q74" s="45"/>
      <c r="R74" s="45"/>
      <c r="S74" s="45"/>
      <c r="T74" s="45"/>
      <c r="U74" s="45"/>
      <c r="V74" s="45"/>
    </row>
    <row r="75" spans="3:22" ht="12.75">
      <c r="C75" s="47" t="s">
        <v>364</v>
      </c>
      <c r="D75">
        <v>1001.4621</v>
      </c>
      <c r="M75" s="45"/>
      <c r="N75" s="45"/>
      <c r="O75" s="45"/>
      <c r="P75" s="45"/>
      <c r="Q75" s="45"/>
      <c r="R75" s="45"/>
      <c r="S75" s="45"/>
      <c r="T75" s="45"/>
      <c r="U75" s="45"/>
      <c r="V75" s="45"/>
    </row>
    <row r="76" spans="3:22" ht="12.75">
      <c r="C76" s="49" t="s">
        <v>365</v>
      </c>
      <c r="D76">
        <v>1307.9427</v>
      </c>
      <c r="M76" s="45"/>
      <c r="N76" s="45"/>
      <c r="O76" s="45"/>
      <c r="P76" s="45"/>
      <c r="Q76" s="45"/>
      <c r="R76" s="45"/>
      <c r="S76" s="45"/>
      <c r="T76" s="45"/>
      <c r="U76" s="45"/>
      <c r="V76" s="45"/>
    </row>
    <row r="77" spans="3:22" ht="12.75">
      <c r="C77" s="50" t="s">
        <v>366</v>
      </c>
      <c r="D77" s="46" t="s">
        <v>354</v>
      </c>
      <c r="M77" s="45"/>
      <c r="N77" s="45"/>
      <c r="O77" s="45"/>
      <c r="P77" s="45"/>
      <c r="Q77" s="45"/>
      <c r="R77" s="45"/>
      <c r="S77" s="45"/>
      <c r="T77" s="45"/>
      <c r="U77" s="45"/>
      <c r="V77" s="45"/>
    </row>
    <row r="78" spans="3:22" ht="12.75">
      <c r="C78" s="50" t="s">
        <v>367</v>
      </c>
      <c r="D78" s="46" t="s">
        <v>354</v>
      </c>
      <c r="M78" s="45"/>
      <c r="N78" s="45"/>
      <c r="O78" s="45"/>
      <c r="P78" s="45"/>
      <c r="Q78" s="45"/>
      <c r="R78" s="45"/>
      <c r="S78" s="45"/>
      <c r="T78" s="45"/>
      <c r="U78" s="45"/>
      <c r="V78" s="45"/>
    </row>
    <row r="79" spans="3:22" ht="12.75">
      <c r="C79" s="50" t="s">
        <v>368</v>
      </c>
      <c r="D79" s="46" t="s">
        <v>354</v>
      </c>
      <c r="M79" s="45"/>
      <c r="N79" s="45"/>
      <c r="O79" s="45"/>
      <c r="P79" s="45"/>
      <c r="Q79" s="45"/>
      <c r="R79" s="45"/>
      <c r="S79" s="45"/>
      <c r="T79" s="45"/>
      <c r="U79" s="45"/>
      <c r="V79" s="45"/>
    </row>
    <row r="80" spans="3:22" ht="12.75">
      <c r="C80" s="50" t="s">
        <v>369</v>
      </c>
      <c r="D80" s="141" t="s">
        <v>468</v>
      </c>
      <c r="M80" s="45"/>
      <c r="N80" s="45"/>
      <c r="O80" s="45"/>
      <c r="P80" s="45"/>
      <c r="Q80" s="45"/>
      <c r="R80" s="45"/>
      <c r="S80" s="45"/>
      <c r="T80" s="45"/>
      <c r="U80" s="45"/>
      <c r="V80" s="45"/>
    </row>
    <row r="81" spans="3:22" ht="12.75">
      <c r="C81" s="44" t="s">
        <v>370</v>
      </c>
      <c r="M81" s="45"/>
      <c r="N81" s="45"/>
      <c r="O81" s="45"/>
      <c r="P81" s="45"/>
      <c r="Q81" s="45"/>
      <c r="R81" s="45"/>
      <c r="S81" s="45"/>
      <c r="T81" s="45"/>
      <c r="U81" s="45"/>
      <c r="V81" s="45"/>
    </row>
    <row r="82" spans="3:22" ht="12.75">
      <c r="C82" s="51" t="s">
        <v>371</v>
      </c>
      <c r="D82" s="52" t="s">
        <v>372</v>
      </c>
      <c r="E82" s="52" t="s">
        <v>373</v>
      </c>
      <c r="M82" s="45"/>
      <c r="N82" s="45"/>
      <c r="O82" s="45"/>
      <c r="P82" s="45"/>
      <c r="Q82" s="45"/>
      <c r="R82" s="45"/>
      <c r="S82" s="45"/>
      <c r="T82" s="45"/>
      <c r="U82" s="45"/>
      <c r="V82" s="45"/>
    </row>
    <row r="83" spans="3:22" ht="12.75">
      <c r="C83" s="47" t="s">
        <v>356</v>
      </c>
      <c r="D83">
        <v>6.770049</v>
      </c>
      <c r="E83" s="53">
        <v>6.483812</v>
      </c>
      <c r="M83" s="45"/>
      <c r="N83" s="45"/>
      <c r="O83" s="45"/>
      <c r="P83" s="45"/>
      <c r="Q83" s="45"/>
      <c r="R83" s="45"/>
      <c r="S83" s="45"/>
      <c r="T83" s="45"/>
      <c r="U83" s="45"/>
      <c r="V83" s="45"/>
    </row>
    <row r="84" spans="3:22" ht="12.75">
      <c r="C84" s="47" t="s">
        <v>357</v>
      </c>
      <c r="D84">
        <v>6.257681</v>
      </c>
      <c r="E84" s="53">
        <v>5.993111</v>
      </c>
      <c r="M84" s="45"/>
      <c r="N84" s="45"/>
      <c r="O84" s="45"/>
      <c r="P84" s="45"/>
      <c r="Q84" s="45"/>
      <c r="R84" s="45"/>
      <c r="S84" s="45"/>
      <c r="T84" s="45"/>
      <c r="U84" s="45"/>
      <c r="V84" s="45"/>
    </row>
    <row r="85" spans="3:22" ht="12.75">
      <c r="C85" s="47" t="s">
        <v>358</v>
      </c>
      <c r="D85">
        <v>6.872343000000001</v>
      </c>
      <c r="E85" s="53">
        <v>6.581785</v>
      </c>
      <c r="M85" s="45"/>
      <c r="N85" s="45"/>
      <c r="O85" s="45"/>
      <c r="P85" s="45"/>
      <c r="Q85" s="45"/>
      <c r="R85" s="45"/>
      <c r="S85" s="45"/>
      <c r="T85" s="45"/>
      <c r="U85" s="45"/>
      <c r="V85" s="45"/>
    </row>
    <row r="86" spans="3:22" ht="12.75">
      <c r="C86" s="47" t="s">
        <v>359</v>
      </c>
      <c r="D86">
        <v>6.88682</v>
      </c>
      <c r="E86" s="53">
        <v>6.59565</v>
      </c>
      <c r="M86" s="45"/>
      <c r="N86" s="45"/>
      <c r="O86" s="45"/>
      <c r="P86" s="45"/>
      <c r="Q86" s="45"/>
      <c r="R86" s="45"/>
      <c r="S86" s="45"/>
      <c r="T86" s="45"/>
      <c r="U86" s="45"/>
      <c r="V86" s="45"/>
    </row>
    <row r="87" spans="3:22" ht="12.75">
      <c r="C87" s="47" t="s">
        <v>362</v>
      </c>
      <c r="D87">
        <v>6.960897999999999</v>
      </c>
      <c r="E87" s="53">
        <v>6.666597</v>
      </c>
      <c r="M87" s="45"/>
      <c r="N87" s="45"/>
      <c r="O87" s="45"/>
      <c r="P87" s="45"/>
      <c r="Q87" s="45"/>
      <c r="R87" s="45"/>
      <c r="S87" s="45"/>
      <c r="T87" s="45"/>
      <c r="U87" s="45"/>
      <c r="V87" s="45"/>
    </row>
    <row r="88" spans="3:22" ht="12.75">
      <c r="C88" s="47" t="s">
        <v>363</v>
      </c>
      <c r="D88">
        <v>6.434523</v>
      </c>
      <c r="E88" s="53">
        <v>6.162476</v>
      </c>
      <c r="M88" s="45"/>
      <c r="N88" s="45"/>
      <c r="O88" s="45"/>
      <c r="P88" s="45"/>
      <c r="Q88" s="45"/>
      <c r="R88" s="45"/>
      <c r="S88" s="45"/>
      <c r="T88" s="45"/>
      <c r="U88" s="45"/>
      <c r="V88" s="45"/>
    </row>
    <row r="89" spans="3:22" ht="12.75">
      <c r="C89" s="54" t="s">
        <v>374</v>
      </c>
      <c r="D89">
        <v>7.090908</v>
      </c>
      <c r="E89" s="53">
        <v>6.79111</v>
      </c>
      <c r="M89" s="45"/>
      <c r="N89" s="45"/>
      <c r="O89" s="45"/>
      <c r="P89" s="45"/>
      <c r="Q89" s="45"/>
      <c r="R89" s="45"/>
      <c r="S89" s="45"/>
      <c r="T89" s="45"/>
      <c r="U89" s="45"/>
      <c r="V89" s="45"/>
    </row>
    <row r="90" spans="3:22" ht="12.75">
      <c r="C90" s="55" t="s">
        <v>375</v>
      </c>
      <c r="M90" s="45"/>
      <c r="N90" s="45"/>
      <c r="O90" s="45"/>
      <c r="P90" s="45"/>
      <c r="Q90" s="45"/>
      <c r="R90" s="45"/>
      <c r="S90" s="45"/>
      <c r="T90" s="45"/>
      <c r="U90" s="45"/>
      <c r="V90" s="45"/>
    </row>
    <row r="91" spans="3:22" ht="12.75">
      <c r="C91" s="56" t="s">
        <v>376</v>
      </c>
      <c r="M91" s="45"/>
      <c r="N91" s="45"/>
      <c r="O91" s="45"/>
      <c r="P91" s="45"/>
      <c r="Q91" s="45"/>
      <c r="R91" s="45"/>
      <c r="S91" s="45"/>
      <c r="T91" s="45"/>
      <c r="U91" s="45"/>
      <c r="V91" s="45"/>
    </row>
    <row r="92" spans="13:22" ht="12.75">
      <c r="M92" s="45"/>
      <c r="N92" s="45"/>
      <c r="O92" s="45"/>
      <c r="P92" s="45"/>
      <c r="Q92" s="45"/>
      <c r="R92" s="45"/>
      <c r="S92" s="45"/>
      <c r="T92" s="45"/>
      <c r="U92" s="45"/>
      <c r="V92" s="45"/>
    </row>
    <row r="93" spans="13:22" ht="12.75">
      <c r="M93" s="45"/>
      <c r="N93" s="45"/>
      <c r="O93" s="45"/>
      <c r="P93" s="45"/>
      <c r="Q93" s="45"/>
      <c r="R93" s="45"/>
      <c r="S93" s="45"/>
      <c r="T93" s="45"/>
      <c r="U93" s="45"/>
      <c r="V93" s="45"/>
    </row>
    <row r="94" spans="13:22" ht="12.75">
      <c r="M94" s="45"/>
      <c r="N94" s="45"/>
      <c r="O94" s="45"/>
      <c r="P94" s="45"/>
      <c r="Q94" s="45"/>
      <c r="R94" s="45"/>
      <c r="S94" s="45"/>
      <c r="T94" s="45"/>
      <c r="U94" s="45"/>
      <c r="V94" s="45"/>
    </row>
    <row r="95" spans="13:22" ht="12.75">
      <c r="M95" s="45"/>
      <c r="N95" s="45"/>
      <c r="O95" s="45"/>
      <c r="P95" s="45"/>
      <c r="Q95" s="45"/>
      <c r="R95" s="45"/>
      <c r="S95" s="45"/>
      <c r="T95" s="45"/>
      <c r="U95" s="45"/>
      <c r="V95" s="45"/>
    </row>
    <row r="96" spans="13:22" ht="12.75">
      <c r="M96" s="45"/>
      <c r="N96" s="45"/>
      <c r="O96" s="45"/>
      <c r="P96" s="45"/>
      <c r="Q96" s="45"/>
      <c r="R96" s="45"/>
      <c r="S96" s="45"/>
      <c r="T96" s="45"/>
      <c r="U96" s="45"/>
      <c r="V96" s="45"/>
    </row>
    <row r="97" spans="13:22" ht="12.75">
      <c r="M97" s="45"/>
      <c r="N97" s="45"/>
      <c r="O97" s="45"/>
      <c r="P97" s="45"/>
      <c r="Q97" s="45"/>
      <c r="R97" s="45"/>
      <c r="S97" s="45"/>
      <c r="T97" s="45"/>
      <c r="U97" s="45"/>
      <c r="V97" s="45"/>
    </row>
    <row r="98" spans="13:22" ht="12.75">
      <c r="M98" s="45"/>
      <c r="N98" s="45"/>
      <c r="O98" s="45"/>
      <c r="P98" s="45"/>
      <c r="Q98" s="45"/>
      <c r="R98" s="45"/>
      <c r="S98" s="45"/>
      <c r="T98" s="45"/>
      <c r="U98" s="45"/>
      <c r="V98" s="45"/>
    </row>
    <row r="99" spans="3:22" ht="12.75">
      <c r="C99" s="45"/>
      <c r="D99" s="45"/>
      <c r="E99" s="57"/>
      <c r="F99" s="45"/>
      <c r="G99" s="45"/>
      <c r="H99" s="45"/>
      <c r="I99" s="58"/>
      <c r="J99" s="45"/>
      <c r="K99" s="59"/>
      <c r="L99" s="58"/>
      <c r="M99" s="45"/>
      <c r="N99" s="45"/>
      <c r="O99" s="45"/>
      <c r="P99" s="45"/>
      <c r="Q99" s="45"/>
      <c r="R99" s="45"/>
      <c r="S99" s="45"/>
      <c r="T99" s="45"/>
      <c r="U99" s="45"/>
      <c r="V99" s="45"/>
    </row>
    <row r="100" spans="3:22" ht="12.75">
      <c r="C100" s="45"/>
      <c r="D100" s="45"/>
      <c r="E100" s="57"/>
      <c r="F100" s="45"/>
      <c r="G100" s="45"/>
      <c r="H100" s="45"/>
      <c r="I100" s="58"/>
      <c r="J100" s="45"/>
      <c r="K100" s="59"/>
      <c r="L100" s="58"/>
      <c r="M100" s="45"/>
      <c r="N100" s="45"/>
      <c r="O100" s="45"/>
      <c r="P100" s="45"/>
      <c r="Q100" s="45"/>
      <c r="R100" s="45"/>
      <c r="S100" s="45"/>
      <c r="T100" s="45"/>
      <c r="U100" s="45"/>
      <c r="V100" s="45"/>
    </row>
    <row r="101" spans="3:22" ht="12.75">
      <c r="C101" s="45"/>
      <c r="D101" s="45"/>
      <c r="E101" s="57"/>
      <c r="F101" s="45"/>
      <c r="G101" s="45"/>
      <c r="H101" s="45"/>
      <c r="I101" s="58"/>
      <c r="J101" s="45"/>
      <c r="K101" s="59"/>
      <c r="L101" s="58"/>
      <c r="M101" s="45"/>
      <c r="N101" s="45"/>
      <c r="O101" s="45"/>
      <c r="P101" s="45"/>
      <c r="Q101" s="45"/>
      <c r="R101" s="45"/>
      <c r="S101" s="45"/>
      <c r="T101" s="45"/>
      <c r="U101" s="45"/>
      <c r="V101" s="45"/>
    </row>
    <row r="102" spans="3:22" ht="12.75">
      <c r="C102" s="45"/>
      <c r="D102" s="45"/>
      <c r="E102" s="57"/>
      <c r="F102" s="45"/>
      <c r="G102" s="45"/>
      <c r="H102" s="45"/>
      <c r="I102" s="58"/>
      <c r="J102" s="45"/>
      <c r="K102" s="59"/>
      <c r="L102" s="58"/>
      <c r="M102" s="45"/>
      <c r="N102" s="45"/>
      <c r="O102" s="45"/>
      <c r="P102" s="45"/>
      <c r="Q102" s="45"/>
      <c r="R102" s="45"/>
      <c r="S102" s="45"/>
      <c r="T102" s="45"/>
      <c r="U102" s="45"/>
      <c r="V102" s="45"/>
    </row>
    <row r="103" spans="3:22" ht="12.75">
      <c r="C103" s="45"/>
      <c r="D103" s="45"/>
      <c r="E103" s="57"/>
      <c r="F103" s="45"/>
      <c r="G103" s="45"/>
      <c r="H103" s="45"/>
      <c r="I103" s="58"/>
      <c r="J103" s="45"/>
      <c r="K103" s="59"/>
      <c r="L103" s="58"/>
      <c r="M103" s="45"/>
      <c r="N103" s="45"/>
      <c r="O103" s="45"/>
      <c r="P103" s="45"/>
      <c r="Q103" s="45"/>
      <c r="R103" s="45"/>
      <c r="S103" s="45"/>
      <c r="T103" s="45"/>
      <c r="U103" s="45"/>
      <c r="V103" s="45"/>
    </row>
    <row r="104" spans="3:22" ht="12.75">
      <c r="C104" s="45"/>
      <c r="D104" s="45"/>
      <c r="E104" s="57"/>
      <c r="F104" s="45"/>
      <c r="G104" s="45"/>
      <c r="H104" s="45"/>
      <c r="I104" s="58"/>
      <c r="J104" s="45"/>
      <c r="K104" s="59"/>
      <c r="L104" s="58"/>
      <c r="M104" s="45"/>
      <c r="N104" s="45"/>
      <c r="O104" s="45"/>
      <c r="P104" s="45"/>
      <c r="Q104" s="45"/>
      <c r="R104" s="45"/>
      <c r="S104" s="45"/>
      <c r="T104" s="45"/>
      <c r="U104" s="45"/>
      <c r="V104" s="45"/>
    </row>
    <row r="105" spans="3:22" ht="12.75">
      <c r="C105" s="45"/>
      <c r="D105" s="45"/>
      <c r="E105" s="57"/>
      <c r="F105" s="45"/>
      <c r="G105" s="45"/>
      <c r="H105" s="45"/>
      <c r="I105" s="58"/>
      <c r="J105" s="45"/>
      <c r="K105" s="59"/>
      <c r="L105" s="58"/>
      <c r="M105" s="45"/>
      <c r="N105" s="45"/>
      <c r="O105" s="45"/>
      <c r="P105" s="45"/>
      <c r="Q105" s="45"/>
      <c r="R105" s="45"/>
      <c r="S105" s="45"/>
      <c r="T105" s="45"/>
      <c r="U105" s="45"/>
      <c r="V105" s="45"/>
    </row>
    <row r="106" spans="3:22" ht="12.75">
      <c r="C106" s="45"/>
      <c r="D106" s="45"/>
      <c r="E106" s="57"/>
      <c r="F106" s="45"/>
      <c r="G106" s="45"/>
      <c r="H106" s="45"/>
      <c r="I106" s="58"/>
      <c r="J106" s="45"/>
      <c r="K106" s="59"/>
      <c r="L106" s="58"/>
      <c r="M106" s="45"/>
      <c r="N106" s="45"/>
      <c r="O106" s="45"/>
      <c r="P106" s="45"/>
      <c r="Q106" s="45"/>
      <c r="R106" s="45"/>
      <c r="S106" s="45"/>
      <c r="T106" s="45"/>
      <c r="U106" s="45"/>
      <c r="V106" s="45"/>
    </row>
    <row r="107" spans="3:22" ht="12.75">
      <c r="C107" s="45"/>
      <c r="D107" s="45"/>
      <c r="E107" s="57"/>
      <c r="F107" s="45"/>
      <c r="G107" s="45"/>
      <c r="H107" s="45"/>
      <c r="I107" s="58"/>
      <c r="J107" s="45"/>
      <c r="K107" s="59"/>
      <c r="L107" s="58"/>
      <c r="M107" s="45"/>
      <c r="N107" s="45"/>
      <c r="O107" s="45"/>
      <c r="P107" s="45"/>
      <c r="Q107" s="45"/>
      <c r="R107" s="45"/>
      <c r="S107" s="45"/>
      <c r="T107" s="45"/>
      <c r="U107" s="45"/>
      <c r="V107" s="45"/>
    </row>
    <row r="108" spans="3:22" ht="12.75">
      <c r="C108" s="45"/>
      <c r="D108" s="45"/>
      <c r="E108" s="57"/>
      <c r="F108" s="45"/>
      <c r="G108" s="45"/>
      <c r="H108" s="45"/>
      <c r="I108" s="58"/>
      <c r="J108" s="45"/>
      <c r="K108" s="59"/>
      <c r="L108" s="58"/>
      <c r="M108" s="45"/>
      <c r="N108" s="45"/>
      <c r="O108" s="45"/>
      <c r="P108" s="45"/>
      <c r="Q108" s="45"/>
      <c r="R108" s="45"/>
      <c r="S108" s="45"/>
      <c r="T108" s="45"/>
      <c r="U108" s="45"/>
      <c r="V108" s="45"/>
    </row>
    <row r="109" spans="3:22" ht="12.75">
      <c r="C109" s="45"/>
      <c r="D109" s="45"/>
      <c r="E109" s="57"/>
      <c r="F109" s="45"/>
      <c r="G109" s="45"/>
      <c r="H109" s="45"/>
      <c r="I109" s="58"/>
      <c r="J109" s="45"/>
      <c r="K109" s="59"/>
      <c r="L109" s="58"/>
      <c r="M109" s="45"/>
      <c r="N109" s="45"/>
      <c r="O109" s="45"/>
      <c r="P109" s="45"/>
      <c r="Q109" s="45"/>
      <c r="R109" s="45"/>
      <c r="S109" s="45"/>
      <c r="T109" s="45"/>
      <c r="U109" s="45"/>
      <c r="V109" s="45"/>
    </row>
  </sheetData>
  <sheetProtection/>
  <mergeCells count="1">
    <mergeCell ref="C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customWidth="1"/>
    <col min="2" max="2" width="14.57421875" style="0" customWidth="1"/>
    <col min="3" max="3" width="63.140625" style="0" customWidth="1"/>
    <col min="4" max="4" width="15.57421875" style="0" customWidth="1"/>
    <col min="5" max="5" width="15.57421875" style="36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7" customWidth="1"/>
    <col min="10" max="10" width="17.421875" style="0" customWidth="1"/>
    <col min="11" max="11" width="9.140625" style="39" customWidth="1"/>
    <col min="12" max="12" width="15.28125" style="27" customWidth="1"/>
  </cols>
  <sheetData>
    <row r="1" spans="1:8" ht="18.75">
      <c r="A1" s="2"/>
      <c r="B1" s="2"/>
      <c r="C1" s="146" t="s">
        <v>291</v>
      </c>
      <c r="D1" s="146"/>
      <c r="E1" s="146"/>
      <c r="F1" s="146"/>
      <c r="G1" s="146"/>
      <c r="H1" s="31"/>
    </row>
    <row r="2" spans="1:8" ht="12.75">
      <c r="A2" s="3" t="s">
        <v>1</v>
      </c>
      <c r="B2" s="3"/>
      <c r="C2" s="4" t="s">
        <v>2</v>
      </c>
      <c r="D2" s="5"/>
      <c r="E2" s="34"/>
      <c r="F2" s="6"/>
      <c r="G2" s="7"/>
      <c r="H2" s="32"/>
    </row>
    <row r="3" spans="1:8" ht="15.75" customHeight="1">
      <c r="A3" s="8"/>
      <c r="B3" s="8"/>
      <c r="C3" s="9"/>
      <c r="D3" s="3"/>
      <c r="E3" s="34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35" t="s">
        <v>348</v>
      </c>
      <c r="F4" s="12" t="s">
        <v>6</v>
      </c>
      <c r="G4" s="13" t="s">
        <v>7</v>
      </c>
      <c r="H4" s="26" t="s">
        <v>8</v>
      </c>
      <c r="I4" s="28"/>
      <c r="L4" s="33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11</v>
      </c>
      <c r="F8" s="14"/>
      <c r="G8" s="15"/>
      <c r="H8" s="16"/>
    </row>
    <row r="9" spans="1:8" ht="12.75" customHeight="1">
      <c r="A9">
        <v>1</v>
      </c>
      <c r="B9" t="s">
        <v>292</v>
      </c>
      <c r="C9" t="s">
        <v>70</v>
      </c>
      <c r="D9" t="s">
        <v>16</v>
      </c>
      <c r="E9" s="36">
        <v>50000000</v>
      </c>
      <c r="F9" s="14">
        <v>496.443</v>
      </c>
      <c r="G9" s="15">
        <v>0.0726</v>
      </c>
      <c r="H9" s="16">
        <v>41572</v>
      </c>
    </row>
    <row r="10" spans="1:11" ht="12.75" customHeight="1">
      <c r="A10">
        <v>2</v>
      </c>
      <c r="B10" t="s">
        <v>294</v>
      </c>
      <c r="C10" t="s">
        <v>293</v>
      </c>
      <c r="D10" t="s">
        <v>16</v>
      </c>
      <c r="E10" s="36">
        <v>36000000</v>
      </c>
      <c r="F10" s="14">
        <v>356.02416</v>
      </c>
      <c r="G10" s="15">
        <v>0.0521</v>
      </c>
      <c r="H10" s="16">
        <v>41583</v>
      </c>
      <c r="J10" s="17" t="s">
        <v>17</v>
      </c>
      <c r="K10" s="40" t="s">
        <v>18</v>
      </c>
    </row>
    <row r="11" spans="3:11" ht="12.75" customHeight="1">
      <c r="C11" s="18" t="s">
        <v>32</v>
      </c>
      <c r="D11" s="18"/>
      <c r="E11" s="37"/>
      <c r="F11" s="19">
        <f>SUM(F9:F10)</f>
        <v>852.4671599999999</v>
      </c>
      <c r="G11" s="20">
        <f>SUM(G9:G10)</f>
        <v>0.1247</v>
      </c>
      <c r="H11" s="21"/>
      <c r="I11" s="29"/>
      <c r="J11" s="15" t="s">
        <v>16</v>
      </c>
      <c r="K11" s="39">
        <v>0.4879</v>
      </c>
    </row>
    <row r="12" spans="6:12" ht="12.75" customHeight="1">
      <c r="F12" s="14"/>
      <c r="G12" s="15"/>
      <c r="H12" s="16"/>
      <c r="J12" s="15" t="s">
        <v>27</v>
      </c>
      <c r="K12" s="39">
        <v>0.2183</v>
      </c>
      <c r="L12" s="43"/>
    </row>
    <row r="13" spans="3:11" ht="12.75" customHeight="1">
      <c r="C13" s="1" t="s">
        <v>34</v>
      </c>
      <c r="F13" s="14"/>
      <c r="G13" s="15"/>
      <c r="H13" s="16"/>
      <c r="J13" s="15" t="s">
        <v>33</v>
      </c>
      <c r="K13" s="39">
        <v>0.2938</v>
      </c>
    </row>
    <row r="14" spans="1:8" ht="12.75" customHeight="1">
      <c r="A14">
        <v>3</v>
      </c>
      <c r="B14" t="s">
        <v>296</v>
      </c>
      <c r="C14" t="s">
        <v>295</v>
      </c>
      <c r="D14" t="s">
        <v>16</v>
      </c>
      <c r="E14" s="36">
        <v>100000000</v>
      </c>
      <c r="F14" s="14">
        <v>992.886</v>
      </c>
      <c r="G14" s="15">
        <v>0.14529999999999998</v>
      </c>
      <c r="H14" s="16">
        <v>41572</v>
      </c>
    </row>
    <row r="15" spans="1:10" ht="12.75" customHeight="1">
      <c r="A15">
        <v>4</v>
      </c>
      <c r="B15" t="s">
        <v>298</v>
      </c>
      <c r="C15" t="s">
        <v>297</v>
      </c>
      <c r="D15" t="s">
        <v>16</v>
      </c>
      <c r="E15" s="36">
        <v>100000000</v>
      </c>
      <c r="F15" s="14">
        <v>991.236</v>
      </c>
      <c r="G15" s="15">
        <v>0.145</v>
      </c>
      <c r="H15" s="16">
        <v>41576</v>
      </c>
      <c r="J15" s="15"/>
    </row>
    <row r="16" spans="1:8" ht="12.75" customHeight="1">
      <c r="A16">
        <v>5</v>
      </c>
      <c r="B16" t="s">
        <v>300</v>
      </c>
      <c r="C16" t="s">
        <v>299</v>
      </c>
      <c r="D16" t="s">
        <v>16</v>
      </c>
      <c r="E16" s="36">
        <v>50000000</v>
      </c>
      <c r="F16" s="14">
        <v>498.017</v>
      </c>
      <c r="G16" s="15">
        <v>0.0729</v>
      </c>
      <c r="H16" s="16">
        <v>41562</v>
      </c>
    </row>
    <row r="17" spans="3:9" ht="12.75" customHeight="1">
      <c r="C17" s="18" t="s">
        <v>32</v>
      </c>
      <c r="D17" s="18"/>
      <c r="E17" s="37"/>
      <c r="F17" s="19">
        <f>SUM(F14:F16)</f>
        <v>2482.1389999999997</v>
      </c>
      <c r="G17" s="20">
        <f>SUM(G14:G16)</f>
        <v>0.3632</v>
      </c>
      <c r="H17" s="21"/>
      <c r="I17" s="29"/>
    </row>
    <row r="18" spans="6:8" ht="12.75" customHeight="1">
      <c r="F18" s="14"/>
      <c r="G18" s="15"/>
      <c r="H18" s="16"/>
    </row>
    <row r="19" spans="3:8" ht="12.75" customHeight="1">
      <c r="C19" s="1" t="s">
        <v>49</v>
      </c>
      <c r="F19" s="14"/>
      <c r="G19" s="15"/>
      <c r="H19" s="16"/>
    </row>
    <row r="20" spans="1:8" ht="12.75" customHeight="1">
      <c r="A20">
        <v>6</v>
      </c>
      <c r="B20" t="s">
        <v>88</v>
      </c>
      <c r="C20" t="s">
        <v>50</v>
      </c>
      <c r="D20" t="s">
        <v>27</v>
      </c>
      <c r="E20" s="36">
        <v>150000000</v>
      </c>
      <c r="F20" s="14">
        <v>1491.5325</v>
      </c>
      <c r="G20" s="15">
        <v>0.2183</v>
      </c>
      <c r="H20" s="16">
        <v>41569</v>
      </c>
    </row>
    <row r="21" spans="3:9" ht="12.75" customHeight="1">
      <c r="C21" s="18" t="s">
        <v>32</v>
      </c>
      <c r="D21" s="18"/>
      <c r="E21" s="37"/>
      <c r="F21" s="19">
        <f>SUM(F20:F20)</f>
        <v>1491.5325</v>
      </c>
      <c r="G21" s="20">
        <f>SUM(G20:G20)</f>
        <v>0.2183</v>
      </c>
      <c r="H21" s="21"/>
      <c r="I21" s="29"/>
    </row>
    <row r="22" spans="6:8" ht="12.75" customHeight="1">
      <c r="F22" s="14"/>
      <c r="G22" s="15"/>
      <c r="H22" s="16"/>
    </row>
    <row r="23" spans="3:8" ht="12.75" customHeight="1">
      <c r="C23" s="1" t="s">
        <v>57</v>
      </c>
      <c r="F23" s="14">
        <v>1998.673763</v>
      </c>
      <c r="G23" s="15">
        <v>0.2925</v>
      </c>
      <c r="H23" s="16"/>
    </row>
    <row r="24" spans="3:9" ht="12.75" customHeight="1">
      <c r="C24" s="18" t="s">
        <v>32</v>
      </c>
      <c r="D24" s="18"/>
      <c r="E24" s="37"/>
      <c r="F24" s="19">
        <f>SUM(F23:F23)</f>
        <v>1998.673763</v>
      </c>
      <c r="G24" s="20">
        <f>SUM(G23:G23)</f>
        <v>0.2925</v>
      </c>
      <c r="H24" s="21"/>
      <c r="I24" s="29"/>
    </row>
    <row r="25" spans="6:8" ht="12.75" customHeight="1">
      <c r="F25" s="14"/>
      <c r="G25" s="15"/>
      <c r="H25" s="16"/>
    </row>
    <row r="26" spans="3:8" ht="12.75" customHeight="1">
      <c r="C26" s="1" t="s">
        <v>58</v>
      </c>
      <c r="F26" s="14"/>
      <c r="G26" s="15"/>
      <c r="H26" s="16"/>
    </row>
    <row r="27" spans="3:8" ht="12.75" customHeight="1">
      <c r="C27" s="1" t="s">
        <v>59</v>
      </c>
      <c r="F27" s="14">
        <v>8.981247</v>
      </c>
      <c r="G27" s="15">
        <v>0.0013</v>
      </c>
      <c r="H27" s="16"/>
    </row>
    <row r="28" spans="3:9" ht="12.75" customHeight="1">
      <c r="C28" s="18" t="s">
        <v>32</v>
      </c>
      <c r="D28" s="18"/>
      <c r="E28" s="37"/>
      <c r="F28" s="19">
        <f>SUM(F27:F27)</f>
        <v>8.981247</v>
      </c>
      <c r="G28" s="20">
        <f>SUM(G27:G27)</f>
        <v>0.0013</v>
      </c>
      <c r="H28" s="21"/>
      <c r="I28" s="29"/>
    </row>
    <row r="29" spans="3:9" ht="12.75" customHeight="1">
      <c r="C29" s="22" t="s">
        <v>60</v>
      </c>
      <c r="D29" s="22"/>
      <c r="E29" s="38"/>
      <c r="F29" s="23">
        <f>SUM(F11,F17,F21,F24,F28)</f>
        <v>6833.793669999999</v>
      </c>
      <c r="G29" s="24">
        <f>SUM(G11,G17,G21,G24,G28)</f>
        <v>0.9999999999999999</v>
      </c>
      <c r="H29" s="25"/>
      <c r="I29" s="30"/>
    </row>
    <row r="30" ht="12.75" customHeight="1"/>
    <row r="31" ht="12.75" customHeight="1">
      <c r="C31" s="1" t="s">
        <v>350</v>
      </c>
    </row>
    <row r="32" ht="12.75" customHeight="1">
      <c r="C32" s="1" t="s">
        <v>349</v>
      </c>
    </row>
    <row r="33" ht="12.75" customHeight="1">
      <c r="C33" s="1"/>
    </row>
    <row r="34" ht="12.75" customHeight="1">
      <c r="C34" s="1"/>
    </row>
    <row r="35" spans="3:8" ht="12.75" customHeight="1">
      <c r="C35" s="77" t="s">
        <v>352</v>
      </c>
      <c r="D35" s="77"/>
      <c r="E35" s="77"/>
      <c r="F35" s="79"/>
      <c r="G35" s="61"/>
      <c r="H35" s="61"/>
    </row>
    <row r="36" spans="3:8" ht="12.75" customHeight="1">
      <c r="C36" s="77" t="s">
        <v>353</v>
      </c>
      <c r="D36" s="121" t="s">
        <v>354</v>
      </c>
      <c r="E36" s="77"/>
      <c r="F36" s="79"/>
      <c r="G36" s="61"/>
      <c r="H36" s="61"/>
    </row>
    <row r="37" spans="3:8" ht="12.75" customHeight="1">
      <c r="C37" s="44" t="s">
        <v>461</v>
      </c>
      <c r="D37" s="77"/>
      <c r="E37" s="77"/>
      <c r="F37" s="79"/>
      <c r="G37" s="61"/>
      <c r="H37" s="61"/>
    </row>
    <row r="38" spans="3:8" ht="12.75" customHeight="1">
      <c r="C38" s="82" t="s">
        <v>355</v>
      </c>
      <c r="D38" s="63">
        <v>1144.9326</v>
      </c>
      <c r="E38" s="77"/>
      <c r="F38" s="79"/>
      <c r="G38" s="61"/>
      <c r="H38" s="61"/>
    </row>
    <row r="39" spans="3:8" ht="12.75" customHeight="1">
      <c r="C39" s="82" t="s">
        <v>356</v>
      </c>
      <c r="D39" s="63">
        <v>1001.8</v>
      </c>
      <c r="E39" s="77"/>
      <c r="F39" s="79"/>
      <c r="G39" s="61"/>
      <c r="H39" s="61"/>
    </row>
    <row r="40" spans="3:8" ht="12.75" customHeight="1">
      <c r="C40" s="82" t="s">
        <v>445</v>
      </c>
      <c r="D40" s="89" t="s">
        <v>354</v>
      </c>
      <c r="E40" s="77"/>
      <c r="F40" s="79"/>
      <c r="G40" s="61"/>
      <c r="H40" s="61"/>
    </row>
    <row r="41" spans="3:8" ht="12.75" customHeight="1">
      <c r="C41" s="82" t="s">
        <v>359</v>
      </c>
      <c r="D41" s="63">
        <v>1002.047</v>
      </c>
      <c r="E41" s="77"/>
      <c r="F41" s="79"/>
      <c r="G41" s="61"/>
      <c r="H41" s="61"/>
    </row>
    <row r="42" spans="3:8" ht="12.75" customHeight="1">
      <c r="C42" s="82" t="s">
        <v>423</v>
      </c>
      <c r="D42" s="89" t="s">
        <v>354</v>
      </c>
      <c r="E42" s="77"/>
      <c r="F42" s="79"/>
      <c r="G42" s="61"/>
      <c r="H42" s="61"/>
    </row>
    <row r="43" spans="3:8" ht="12.75" customHeight="1">
      <c r="C43" s="82" t="s">
        <v>361</v>
      </c>
      <c r="D43" s="63">
        <v>1145.6997</v>
      </c>
      <c r="E43" s="77"/>
      <c r="F43" s="79"/>
      <c r="G43" s="61"/>
      <c r="H43" s="61"/>
    </row>
    <row r="44" spans="3:8" ht="12.75" customHeight="1">
      <c r="C44" s="82" t="s">
        <v>362</v>
      </c>
      <c r="D44" s="63">
        <v>1001.795</v>
      </c>
      <c r="E44" s="77"/>
      <c r="F44" s="79"/>
      <c r="G44" s="61"/>
      <c r="H44" s="61"/>
    </row>
    <row r="45" spans="3:8" ht="12.75" customHeight="1">
      <c r="C45" s="82" t="s">
        <v>363</v>
      </c>
      <c r="D45" s="63">
        <v>1000.8492</v>
      </c>
      <c r="E45" s="77"/>
      <c r="F45" s="79"/>
      <c r="G45" s="61"/>
      <c r="H45" s="61"/>
    </row>
    <row r="46" spans="3:8" ht="12.75" customHeight="1">
      <c r="C46" s="82" t="s">
        <v>364</v>
      </c>
      <c r="D46" s="63">
        <v>1002.0456</v>
      </c>
      <c r="E46" s="77"/>
      <c r="F46" s="79"/>
      <c r="G46" s="61"/>
      <c r="H46" s="61"/>
    </row>
    <row r="47" spans="3:8" ht="12.75" customHeight="1">
      <c r="C47" s="82" t="s">
        <v>384</v>
      </c>
      <c r="D47" s="63">
        <v>1145.5808</v>
      </c>
      <c r="E47" s="77"/>
      <c r="F47" s="79"/>
      <c r="G47" s="61"/>
      <c r="H47" s="61"/>
    </row>
    <row r="48" spans="3:8" ht="12.75" customHeight="1">
      <c r="C48" s="82"/>
      <c r="D48" s="78"/>
      <c r="E48" s="77"/>
      <c r="F48" s="79"/>
      <c r="G48" s="61"/>
      <c r="H48" s="61"/>
    </row>
    <row r="49" spans="3:8" ht="12.75" customHeight="1">
      <c r="C49" s="47" t="s">
        <v>460</v>
      </c>
      <c r="E49" s="77"/>
      <c r="F49" s="79"/>
      <c r="G49" s="61"/>
      <c r="H49" s="61"/>
    </row>
    <row r="50" spans="3:8" ht="12.75" customHeight="1">
      <c r="C50" s="82" t="s">
        <v>355</v>
      </c>
      <c r="D50" s="63">
        <v>1156.0189</v>
      </c>
      <c r="E50" s="77"/>
      <c r="G50" s="135"/>
      <c r="H50" s="61"/>
    </row>
    <row r="51" spans="3:8" ht="12.75" customHeight="1">
      <c r="C51" s="82" t="s">
        <v>356</v>
      </c>
      <c r="D51" s="63">
        <v>1001.8</v>
      </c>
      <c r="E51" s="77"/>
      <c r="G51" s="135"/>
      <c r="H51" s="61"/>
    </row>
    <row r="52" spans="3:8" ht="12.75" customHeight="1">
      <c r="C52" s="82" t="s">
        <v>445</v>
      </c>
      <c r="D52" s="89" t="s">
        <v>354</v>
      </c>
      <c r="E52" s="77"/>
      <c r="G52" s="135"/>
      <c r="H52" s="61"/>
    </row>
    <row r="53" spans="3:8" ht="12.75" customHeight="1">
      <c r="C53" s="82" t="s">
        <v>359</v>
      </c>
      <c r="D53" s="63">
        <v>1002.2962</v>
      </c>
      <c r="E53" s="77"/>
      <c r="G53" s="135"/>
      <c r="H53" s="61"/>
    </row>
    <row r="54" spans="3:8" ht="12.75" customHeight="1">
      <c r="C54" s="82" t="s">
        <v>423</v>
      </c>
      <c r="D54" s="89" t="s">
        <v>354</v>
      </c>
      <c r="E54" s="77"/>
      <c r="G54" s="135"/>
      <c r="H54" s="61"/>
    </row>
    <row r="55" spans="3:8" ht="12.75" customHeight="1">
      <c r="C55" s="82" t="s">
        <v>361</v>
      </c>
      <c r="D55" s="63">
        <v>1156.8883</v>
      </c>
      <c r="E55" s="77"/>
      <c r="G55" s="135"/>
      <c r="H55" s="61"/>
    </row>
    <row r="56" spans="3:8" ht="12.75" customHeight="1">
      <c r="C56" s="82" t="s">
        <v>362</v>
      </c>
      <c r="D56" s="63">
        <v>1001.795</v>
      </c>
      <c r="E56" s="77"/>
      <c r="G56" s="135"/>
      <c r="H56" s="61"/>
    </row>
    <row r="57" spans="3:8" ht="12.75">
      <c r="C57" s="82" t="s">
        <v>363</v>
      </c>
      <c r="D57" s="63">
        <v>1001.6881</v>
      </c>
      <c r="E57" s="77"/>
      <c r="G57" s="135"/>
      <c r="H57" s="61"/>
    </row>
    <row r="58" spans="3:8" ht="12.75">
      <c r="C58" s="82" t="s">
        <v>364</v>
      </c>
      <c r="D58" s="63">
        <v>1002.2997</v>
      </c>
      <c r="E58" s="77"/>
      <c r="G58" s="135"/>
      <c r="H58" s="61"/>
    </row>
    <row r="59" spans="3:8" ht="12.75">
      <c r="C59" s="82" t="s">
        <v>384</v>
      </c>
      <c r="D59" s="63">
        <v>1156.7245</v>
      </c>
      <c r="E59" s="77"/>
      <c r="G59" s="135"/>
      <c r="H59" s="61"/>
    </row>
    <row r="60" spans="3:8" ht="12.75">
      <c r="C60" s="136" t="s">
        <v>366</v>
      </c>
      <c r="D60" s="89" t="s">
        <v>354</v>
      </c>
      <c r="E60" s="77"/>
      <c r="G60" s="135"/>
      <c r="H60" s="61"/>
    </row>
    <row r="61" spans="3:8" ht="12.75">
      <c r="C61" s="131" t="s">
        <v>385</v>
      </c>
      <c r="D61" s="89" t="s">
        <v>354</v>
      </c>
      <c r="E61" s="77"/>
      <c r="G61" s="135"/>
      <c r="H61" s="61"/>
    </row>
    <row r="62" spans="3:8" ht="12.75">
      <c r="C62" s="131" t="s">
        <v>368</v>
      </c>
      <c r="D62" s="137" t="s">
        <v>354</v>
      </c>
      <c r="E62" s="77"/>
      <c r="G62" s="135"/>
      <c r="H62" s="61"/>
    </row>
    <row r="63" spans="3:8" ht="12.75">
      <c r="C63" s="77" t="s">
        <v>369</v>
      </c>
      <c r="D63" s="89" t="s">
        <v>475</v>
      </c>
      <c r="E63" s="77"/>
      <c r="F63" s="79"/>
      <c r="G63" s="61"/>
      <c r="H63" s="61"/>
    </row>
    <row r="64" spans="3:8" ht="12.75">
      <c r="C64" s="77" t="s">
        <v>446</v>
      </c>
      <c r="D64" s="85"/>
      <c r="E64" s="77"/>
      <c r="F64" s="79"/>
      <c r="G64" s="61"/>
      <c r="H64" s="61"/>
    </row>
    <row r="65" spans="3:8" ht="12.75">
      <c r="C65" s="110" t="s">
        <v>371</v>
      </c>
      <c r="D65" s="125" t="s">
        <v>372</v>
      </c>
      <c r="E65" s="125" t="s">
        <v>373</v>
      </c>
      <c r="F65" s="133"/>
      <c r="G65" s="61"/>
      <c r="H65" s="61"/>
    </row>
    <row r="66" spans="3:8" ht="12.75">
      <c r="C66" s="82" t="s">
        <v>356</v>
      </c>
      <c r="D66" s="138">
        <v>7.523122</v>
      </c>
      <c r="E66" s="138">
        <v>7.205047999999999</v>
      </c>
      <c r="F66" s="134" t="s">
        <v>447</v>
      </c>
      <c r="G66" s="61"/>
      <c r="H66" s="61"/>
    </row>
    <row r="67" spans="3:8" ht="12.75">
      <c r="C67" s="82" t="s">
        <v>445</v>
      </c>
      <c r="D67" s="112" t="s">
        <v>354</v>
      </c>
      <c r="E67" s="112" t="s">
        <v>354</v>
      </c>
      <c r="F67" s="134" t="s">
        <v>448</v>
      </c>
      <c r="G67" s="61"/>
      <c r="H67" s="61"/>
    </row>
    <row r="68" spans="3:8" ht="12.75">
      <c r="C68" s="82" t="s">
        <v>359</v>
      </c>
      <c r="D68" s="139">
        <v>7.35454</v>
      </c>
      <c r="E68" s="139">
        <v>7.043596</v>
      </c>
      <c r="F68" s="134" t="s">
        <v>449</v>
      </c>
      <c r="G68" s="61"/>
      <c r="H68" s="61"/>
    </row>
    <row r="69" spans="3:8" ht="12.75">
      <c r="C69" s="82" t="s">
        <v>362</v>
      </c>
      <c r="D69" s="112">
        <v>7.542098999999999</v>
      </c>
      <c r="E69" s="112">
        <v>7.223226</v>
      </c>
      <c r="F69" s="134"/>
      <c r="G69" s="61"/>
      <c r="H69" s="61"/>
    </row>
    <row r="70" spans="3:8" ht="12.75">
      <c r="C70" s="82" t="s">
        <v>450</v>
      </c>
      <c r="D70" s="112">
        <v>6.881669</v>
      </c>
      <c r="E70" s="112">
        <v>6.590717999999999</v>
      </c>
      <c r="F70" s="134"/>
      <c r="G70" s="61"/>
      <c r="H70" s="61"/>
    </row>
    <row r="71" spans="3:8" ht="12.75">
      <c r="C71" s="82" t="s">
        <v>364</v>
      </c>
      <c r="D71" s="139">
        <v>7.375327</v>
      </c>
      <c r="E71" s="139">
        <v>7.063503</v>
      </c>
      <c r="F71" s="134"/>
      <c r="G71" s="61"/>
      <c r="H71" s="61"/>
    </row>
    <row r="72" spans="3:8" ht="12.75">
      <c r="C72" s="127" t="s">
        <v>375</v>
      </c>
      <c r="D72" s="112"/>
      <c r="E72" s="112"/>
      <c r="F72" s="133"/>
      <c r="G72" s="61"/>
      <c r="H72" s="61"/>
    </row>
    <row r="73" spans="3:8" ht="12.75">
      <c r="C73" s="129" t="s">
        <v>376</v>
      </c>
      <c r="D73" s="128"/>
      <c r="E73" s="128"/>
      <c r="F73" s="133"/>
      <c r="G73" s="61"/>
      <c r="H73" s="61"/>
    </row>
    <row r="74" ht="12.75">
      <c r="E74"/>
    </row>
    <row r="75" ht="12.75">
      <c r="E75"/>
    </row>
    <row r="76" ht="12.75">
      <c r="E76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7.57421875" style="0" customWidth="1"/>
    <col min="2" max="2" width="15.421875" style="0" customWidth="1"/>
    <col min="3" max="3" width="39.57421875" style="0" customWidth="1"/>
    <col min="4" max="4" width="15.57421875" style="0" customWidth="1"/>
    <col min="5" max="5" width="15.57421875" style="36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7" customWidth="1"/>
    <col min="10" max="10" width="17.421875" style="0" customWidth="1"/>
    <col min="11" max="11" width="9.140625" style="39" customWidth="1"/>
    <col min="12" max="12" width="15.140625" style="27" customWidth="1"/>
  </cols>
  <sheetData>
    <row r="1" spans="1:8" ht="18.75">
      <c r="A1" s="2"/>
      <c r="B1" s="2"/>
      <c r="C1" s="146" t="s">
        <v>301</v>
      </c>
      <c r="D1" s="146"/>
      <c r="E1" s="146"/>
      <c r="F1" s="146"/>
      <c r="G1" s="146"/>
      <c r="H1" s="31"/>
    </row>
    <row r="2" spans="1:8" ht="12.75">
      <c r="A2" s="3" t="s">
        <v>1</v>
      </c>
      <c r="B2" s="3"/>
      <c r="C2" s="4" t="s">
        <v>2</v>
      </c>
      <c r="D2" s="5"/>
      <c r="E2" s="34"/>
      <c r="F2" s="6"/>
      <c r="G2" s="7"/>
      <c r="H2" s="32"/>
    </row>
    <row r="3" spans="1:8" ht="15.75" customHeight="1">
      <c r="A3" s="8"/>
      <c r="B3" s="8"/>
      <c r="C3" s="9"/>
      <c r="D3" s="3"/>
      <c r="E3" s="34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35" t="s">
        <v>348</v>
      </c>
      <c r="F4" s="12" t="s">
        <v>6</v>
      </c>
      <c r="G4" s="13" t="s">
        <v>7</v>
      </c>
      <c r="H4" s="26" t="s">
        <v>8</v>
      </c>
      <c r="I4" s="28"/>
      <c r="L4" s="33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11</v>
      </c>
      <c r="F8" s="14"/>
      <c r="G8" s="15"/>
      <c r="H8" s="16"/>
    </row>
    <row r="9" spans="1:8" ht="12.75" customHeight="1">
      <c r="A9">
        <v>1</v>
      </c>
      <c r="B9" t="s">
        <v>302</v>
      </c>
      <c r="C9" t="s">
        <v>76</v>
      </c>
      <c r="D9" t="s">
        <v>13</v>
      </c>
      <c r="E9" s="36">
        <v>100000000</v>
      </c>
      <c r="F9" s="14">
        <v>950.576</v>
      </c>
      <c r="G9" s="15">
        <v>0.1491</v>
      </c>
      <c r="H9" s="16">
        <v>41726</v>
      </c>
    </row>
    <row r="10" spans="1:11" ht="12.75" customHeight="1">
      <c r="A10">
        <v>2</v>
      </c>
      <c r="B10" t="s">
        <v>304</v>
      </c>
      <c r="C10" t="s">
        <v>303</v>
      </c>
      <c r="D10" t="s">
        <v>16</v>
      </c>
      <c r="E10" s="36">
        <v>50000000</v>
      </c>
      <c r="F10" s="14">
        <v>478.831</v>
      </c>
      <c r="G10" s="15">
        <v>0.0751</v>
      </c>
      <c r="H10" s="16">
        <v>41716</v>
      </c>
      <c r="J10" s="17" t="s">
        <v>17</v>
      </c>
      <c r="K10" s="40" t="s">
        <v>18</v>
      </c>
    </row>
    <row r="11" spans="1:11" ht="12.75" customHeight="1">
      <c r="A11">
        <v>3</v>
      </c>
      <c r="B11" t="s">
        <v>305</v>
      </c>
      <c r="C11" t="s">
        <v>119</v>
      </c>
      <c r="D11" t="s">
        <v>13</v>
      </c>
      <c r="E11" s="36">
        <v>50000000</v>
      </c>
      <c r="F11" s="14">
        <v>477.754</v>
      </c>
      <c r="G11" s="15">
        <v>0.07490000000000001</v>
      </c>
      <c r="H11" s="16">
        <v>41718</v>
      </c>
      <c r="J11" s="15" t="s">
        <v>80</v>
      </c>
      <c r="K11" s="39">
        <v>0.2781</v>
      </c>
    </row>
    <row r="12" spans="1:11" ht="12.75" customHeight="1">
      <c r="A12">
        <v>4</v>
      </c>
      <c r="B12" t="s">
        <v>307</v>
      </c>
      <c r="C12" t="s">
        <v>306</v>
      </c>
      <c r="D12" t="s">
        <v>16</v>
      </c>
      <c r="E12" s="36">
        <v>50000000</v>
      </c>
      <c r="F12" s="14">
        <v>477.117</v>
      </c>
      <c r="G12" s="15">
        <v>0.0748</v>
      </c>
      <c r="H12" s="16">
        <v>41716</v>
      </c>
      <c r="J12" s="15" t="s">
        <v>13</v>
      </c>
      <c r="K12" s="39">
        <v>0.2531</v>
      </c>
    </row>
    <row r="13" spans="1:11" ht="12.75" customHeight="1">
      <c r="A13">
        <v>5</v>
      </c>
      <c r="B13" t="s">
        <v>77</v>
      </c>
      <c r="C13" t="s">
        <v>76</v>
      </c>
      <c r="D13" t="s">
        <v>13</v>
      </c>
      <c r="E13" s="36">
        <v>19500000</v>
      </c>
      <c r="F13" s="14">
        <v>185.24142</v>
      </c>
      <c r="G13" s="15">
        <v>0.0291</v>
      </c>
      <c r="H13" s="16">
        <v>41732</v>
      </c>
      <c r="J13" s="15" t="s">
        <v>16</v>
      </c>
      <c r="K13" s="39">
        <v>0.22440000000000002</v>
      </c>
    </row>
    <row r="14" spans="3:11" ht="12.75" customHeight="1">
      <c r="C14" s="18" t="s">
        <v>32</v>
      </c>
      <c r="D14" s="18"/>
      <c r="E14" s="37"/>
      <c r="F14" s="19">
        <f>SUM(F9:F13)</f>
        <v>2569.51942</v>
      </c>
      <c r="G14" s="20">
        <f>SUM(G9:G13)</f>
        <v>0.403</v>
      </c>
      <c r="H14" s="21"/>
      <c r="I14" s="29"/>
      <c r="J14" s="15" t="s">
        <v>258</v>
      </c>
      <c r="K14" s="39">
        <v>0.1479</v>
      </c>
    </row>
    <row r="15" spans="6:11" ht="12.75" customHeight="1">
      <c r="F15" s="14"/>
      <c r="G15" s="15"/>
      <c r="H15" s="16"/>
      <c r="J15" s="15" t="s">
        <v>78</v>
      </c>
      <c r="K15" s="39">
        <v>0.0784</v>
      </c>
    </row>
    <row r="16" spans="3:11" ht="12.75" customHeight="1">
      <c r="C16" s="1" t="s">
        <v>34</v>
      </c>
      <c r="F16" s="14"/>
      <c r="G16" s="15"/>
      <c r="H16" s="16"/>
      <c r="J16" s="15" t="s">
        <v>33</v>
      </c>
      <c r="K16" s="39">
        <v>0.0181</v>
      </c>
    </row>
    <row r="17" spans="1:10" ht="12.75" customHeight="1">
      <c r="A17">
        <v>6</v>
      </c>
      <c r="B17" t="s">
        <v>309</v>
      </c>
      <c r="C17" t="s">
        <v>308</v>
      </c>
      <c r="D17" t="s">
        <v>16</v>
      </c>
      <c r="E17" s="36">
        <v>50000000</v>
      </c>
      <c r="F17" s="14">
        <v>474.8485</v>
      </c>
      <c r="G17" s="15">
        <v>0.0745</v>
      </c>
      <c r="H17" s="16">
        <v>41723</v>
      </c>
      <c r="J17" s="15"/>
    </row>
    <row r="18" spans="3:9" ht="12.75" customHeight="1">
      <c r="C18" s="18" t="s">
        <v>32</v>
      </c>
      <c r="D18" s="18"/>
      <c r="E18" s="37"/>
      <c r="F18" s="19">
        <f>SUM(F17:F17)</f>
        <v>474.8485</v>
      </c>
      <c r="G18" s="20">
        <f>SUM(G17:G17)</f>
        <v>0.0745</v>
      </c>
      <c r="H18" s="21"/>
      <c r="I18" s="29"/>
    </row>
    <row r="19" spans="6:8" ht="12.75" customHeight="1">
      <c r="F19" s="14"/>
      <c r="G19" s="15"/>
      <c r="H19" s="16"/>
    </row>
    <row r="20" spans="3:8" ht="12.75" customHeight="1">
      <c r="C20" s="1" t="s">
        <v>54</v>
      </c>
      <c r="F20" s="14"/>
      <c r="G20" s="15"/>
      <c r="H20" s="16"/>
    </row>
    <row r="21" spans="3:8" ht="12.75" customHeight="1">
      <c r="C21" s="1" t="s">
        <v>55</v>
      </c>
      <c r="F21" s="14"/>
      <c r="G21" s="15"/>
      <c r="H21" s="16"/>
    </row>
    <row r="22" spans="1:8" ht="12.75" customHeight="1">
      <c r="A22">
        <v>7</v>
      </c>
      <c r="B22" t="s">
        <v>270</v>
      </c>
      <c r="C22" t="s">
        <v>269</v>
      </c>
      <c r="D22" t="s">
        <v>258</v>
      </c>
      <c r="E22" s="36">
        <v>90000000</v>
      </c>
      <c r="F22" s="14">
        <v>943.0317</v>
      </c>
      <c r="G22" s="15">
        <v>0.1479</v>
      </c>
      <c r="H22" s="16">
        <v>41732</v>
      </c>
    </row>
    <row r="23" spans="1:8" ht="12.75" customHeight="1">
      <c r="A23">
        <v>8</v>
      </c>
      <c r="B23" t="s">
        <v>310</v>
      </c>
      <c r="C23" t="s">
        <v>132</v>
      </c>
      <c r="D23" t="s">
        <v>80</v>
      </c>
      <c r="E23" s="36">
        <v>50000000</v>
      </c>
      <c r="F23" s="14">
        <v>656.2045</v>
      </c>
      <c r="G23" s="15">
        <v>0.10289999999999999</v>
      </c>
      <c r="H23" s="16">
        <v>41729</v>
      </c>
    </row>
    <row r="24" spans="1:8" ht="12.75" customHeight="1">
      <c r="A24">
        <v>9</v>
      </c>
      <c r="B24" t="s">
        <v>96</v>
      </c>
      <c r="C24" t="s">
        <v>95</v>
      </c>
      <c r="D24" t="s">
        <v>80</v>
      </c>
      <c r="E24" s="36">
        <v>62000000</v>
      </c>
      <c r="F24" s="14">
        <v>616.92976</v>
      </c>
      <c r="G24" s="15">
        <v>0.0968</v>
      </c>
      <c r="H24" s="16">
        <v>41710</v>
      </c>
    </row>
    <row r="25" spans="1:8" ht="12.75" customHeight="1">
      <c r="A25">
        <v>10</v>
      </c>
      <c r="B25" t="s">
        <v>311</v>
      </c>
      <c r="C25" t="s">
        <v>205</v>
      </c>
      <c r="D25" t="s">
        <v>80</v>
      </c>
      <c r="E25" s="36">
        <v>50000000</v>
      </c>
      <c r="F25" s="14">
        <v>500.0295</v>
      </c>
      <c r="G25" s="15">
        <v>0.0784</v>
      </c>
      <c r="H25" s="16">
        <v>41645</v>
      </c>
    </row>
    <row r="26" spans="1:8" ht="12.75" customHeight="1">
      <c r="A26">
        <v>11</v>
      </c>
      <c r="B26" t="s">
        <v>312</v>
      </c>
      <c r="C26" t="s">
        <v>276</v>
      </c>
      <c r="D26" t="s">
        <v>78</v>
      </c>
      <c r="E26" s="36">
        <v>50000000</v>
      </c>
      <c r="F26" s="14">
        <v>499.7845</v>
      </c>
      <c r="G26" s="15">
        <v>0.0784</v>
      </c>
      <c r="H26" s="16">
        <v>41732</v>
      </c>
    </row>
    <row r="27" spans="3:9" ht="12.75" customHeight="1">
      <c r="C27" s="18" t="s">
        <v>32</v>
      </c>
      <c r="D27" s="18"/>
      <c r="E27" s="37"/>
      <c r="F27" s="19">
        <f>SUM(F22:F26)</f>
        <v>3215.9799600000006</v>
      </c>
      <c r="G27" s="20">
        <f>SUM(G22:G26)</f>
        <v>0.5044000000000001</v>
      </c>
      <c r="H27" s="21"/>
      <c r="I27" s="29"/>
    </row>
    <row r="28" spans="6:8" ht="12.75" customHeight="1">
      <c r="F28" s="14"/>
      <c r="G28" s="15"/>
      <c r="H28" s="16"/>
    </row>
    <row r="29" spans="3:8" ht="12.75" customHeight="1">
      <c r="C29" s="1" t="s">
        <v>57</v>
      </c>
      <c r="F29" s="14">
        <v>14.986054</v>
      </c>
      <c r="G29" s="15">
        <v>0.0024</v>
      </c>
      <c r="H29" s="16"/>
    </row>
    <row r="30" spans="3:9" ht="12.75" customHeight="1">
      <c r="C30" s="18" t="s">
        <v>32</v>
      </c>
      <c r="D30" s="18"/>
      <c r="E30" s="37"/>
      <c r="F30" s="19">
        <f>SUM(F29:F29)</f>
        <v>14.986054</v>
      </c>
      <c r="G30" s="20">
        <f>SUM(G29:G29)</f>
        <v>0.0024</v>
      </c>
      <c r="H30" s="21"/>
      <c r="I30" s="29"/>
    </row>
    <row r="31" spans="6:8" ht="12.75" customHeight="1">
      <c r="F31" s="14"/>
      <c r="G31" s="15"/>
      <c r="H31" s="16"/>
    </row>
    <row r="32" spans="3:8" ht="12.75" customHeight="1">
      <c r="C32" s="1" t="s">
        <v>58</v>
      </c>
      <c r="F32" s="14"/>
      <c r="G32" s="15"/>
      <c r="H32" s="16"/>
    </row>
    <row r="33" spans="3:8" ht="12.75" customHeight="1">
      <c r="C33" s="1" t="s">
        <v>59</v>
      </c>
      <c r="F33" s="14">
        <v>99.78302</v>
      </c>
      <c r="G33" s="15">
        <v>0.015700000000000002</v>
      </c>
      <c r="H33" s="16"/>
    </row>
    <row r="34" spans="3:9" ht="12.75" customHeight="1">
      <c r="C34" s="18" t="s">
        <v>32</v>
      </c>
      <c r="D34" s="18"/>
      <c r="E34" s="37"/>
      <c r="F34" s="19">
        <f>SUM(F33:F33)</f>
        <v>99.78302</v>
      </c>
      <c r="G34" s="20">
        <f>SUM(G33:G33)</f>
        <v>0.015700000000000002</v>
      </c>
      <c r="H34" s="21"/>
      <c r="I34" s="29"/>
    </row>
    <row r="35" spans="3:9" ht="12.75" customHeight="1">
      <c r="C35" s="22" t="s">
        <v>60</v>
      </c>
      <c r="D35" s="22"/>
      <c r="E35" s="38"/>
      <c r="F35" s="23">
        <f>SUM(F14,F18,F27,F30,F34)</f>
        <v>6375.116954000001</v>
      </c>
      <c r="G35" s="24">
        <f>SUM(G14,G18,G27,G30,G34)</f>
        <v>1</v>
      </c>
      <c r="H35" s="25"/>
      <c r="I35" s="30"/>
    </row>
    <row r="36" ht="12.75" customHeight="1"/>
    <row r="37" ht="12.75" customHeight="1">
      <c r="C37" s="1" t="s">
        <v>350</v>
      </c>
    </row>
    <row r="38" ht="12.75" customHeight="1">
      <c r="C38" s="1" t="s">
        <v>349</v>
      </c>
    </row>
    <row r="39" ht="12.75" customHeight="1">
      <c r="C39" s="1"/>
    </row>
    <row r="40" ht="12.75" customHeight="1">
      <c r="C40" s="1"/>
    </row>
    <row r="41" spans="3:5" ht="12.75" customHeight="1">
      <c r="C41" s="1" t="s">
        <v>352</v>
      </c>
      <c r="E41"/>
    </row>
    <row r="42" spans="3:5" ht="12.75" customHeight="1">
      <c r="C42" s="41" t="s">
        <v>353</v>
      </c>
      <c r="D42" t="s">
        <v>354</v>
      </c>
      <c r="E42"/>
    </row>
    <row r="43" spans="3:5" ht="12.75" customHeight="1">
      <c r="C43" s="44" t="s">
        <v>461</v>
      </c>
      <c r="E43"/>
    </row>
    <row r="44" spans="3:5" ht="12.75" customHeight="1">
      <c r="C44" t="s">
        <v>451</v>
      </c>
      <c r="D44" s="63">
        <v>1027.9997</v>
      </c>
      <c r="E44"/>
    </row>
    <row r="45" spans="3:5" ht="12.75" customHeight="1">
      <c r="C45" t="s">
        <v>452</v>
      </c>
      <c r="D45" s="63">
        <v>1028.008</v>
      </c>
      <c r="E45"/>
    </row>
    <row r="46" spans="3:5" ht="12.75" customHeight="1">
      <c r="C46" t="s">
        <v>453</v>
      </c>
      <c r="D46" s="63">
        <v>1028.4758</v>
      </c>
      <c r="E46"/>
    </row>
    <row r="47" spans="3:5" ht="12.75" customHeight="1">
      <c r="C47" s="47" t="s">
        <v>460</v>
      </c>
      <c r="E47"/>
    </row>
    <row r="48" spans="3:6" ht="12.75" customHeight="1">
      <c r="C48" t="s">
        <v>451</v>
      </c>
      <c r="D48" s="63">
        <v>1046.6626</v>
      </c>
      <c r="E48"/>
      <c r="F48" s="135"/>
    </row>
    <row r="49" spans="3:6" ht="12.75" customHeight="1">
      <c r="C49" t="s">
        <v>452</v>
      </c>
      <c r="D49" s="63">
        <v>1046.6749</v>
      </c>
      <c r="E49"/>
      <c r="F49" s="135"/>
    </row>
    <row r="50" spans="3:6" ht="12.75" customHeight="1">
      <c r="C50" t="s">
        <v>453</v>
      </c>
      <c r="D50" s="63">
        <v>1047.2362</v>
      </c>
      <c r="E50"/>
      <c r="F50" s="135"/>
    </row>
    <row r="51" ht="12.75" customHeight="1">
      <c r="E51"/>
    </row>
    <row r="52" spans="3:5" ht="12.75" customHeight="1">
      <c r="C52" t="s">
        <v>454</v>
      </c>
      <c r="D52" t="s">
        <v>354</v>
      </c>
      <c r="E52"/>
    </row>
    <row r="53" spans="3:5" ht="12.75" customHeight="1">
      <c r="C53" t="s">
        <v>419</v>
      </c>
      <c r="D53" t="s">
        <v>354</v>
      </c>
      <c r="E53"/>
    </row>
    <row r="54" spans="3:5" ht="12.75" customHeight="1">
      <c r="C54" t="s">
        <v>455</v>
      </c>
      <c r="D54" t="s">
        <v>354</v>
      </c>
      <c r="E54"/>
    </row>
    <row r="55" spans="3:5" ht="12.75" customHeight="1">
      <c r="C55" t="s">
        <v>369</v>
      </c>
      <c r="D55" s="141" t="s">
        <v>476</v>
      </c>
      <c r="E55"/>
    </row>
    <row r="56" spans="3:5" ht="12.75" customHeight="1">
      <c r="C56" t="s">
        <v>421</v>
      </c>
      <c r="E56"/>
    </row>
    <row r="57" spans="3:5" ht="12.75" customHeight="1">
      <c r="C57" t="s">
        <v>371</v>
      </c>
      <c r="D57" t="s">
        <v>372</v>
      </c>
      <c r="E57" t="s">
        <v>373</v>
      </c>
    </row>
    <row r="58" spans="3:5" ht="12.75" customHeight="1">
      <c r="C58" t="s">
        <v>456</v>
      </c>
      <c r="D58" s="41" t="s">
        <v>354</v>
      </c>
      <c r="E58" s="41" t="s">
        <v>354</v>
      </c>
    </row>
    <row r="59" spans="3:7" ht="12.75" customHeight="1">
      <c r="C59" s="147" t="s">
        <v>375</v>
      </c>
      <c r="D59" s="147"/>
      <c r="E59" s="147"/>
      <c r="F59" s="147"/>
      <c r="G59" s="147"/>
    </row>
    <row r="60" spans="3:5" ht="12.75" customHeight="1">
      <c r="C60" t="s">
        <v>376</v>
      </c>
      <c r="E60"/>
    </row>
    <row r="61" ht="12.75" customHeight="1">
      <c r="E61"/>
    </row>
    <row r="62" ht="12.75" customHeight="1">
      <c r="E62"/>
    </row>
    <row r="63" ht="12.75" customHeight="1">
      <c r="E63"/>
    </row>
    <row r="64" ht="12.75" customHeight="1">
      <c r="E64"/>
    </row>
    <row r="65" ht="12.75">
      <c r="E65"/>
    </row>
  </sheetData>
  <sheetProtection/>
  <mergeCells count="2">
    <mergeCell ref="C1:G1"/>
    <mergeCell ref="C59:G5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7.57421875" style="0" customWidth="1"/>
    <col min="2" max="2" width="14.8515625" style="0" customWidth="1"/>
    <col min="3" max="3" width="39.57421875" style="0" customWidth="1"/>
    <col min="4" max="4" width="15.57421875" style="0" customWidth="1"/>
    <col min="5" max="5" width="15.57421875" style="36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7" customWidth="1"/>
    <col min="10" max="10" width="17.421875" style="0" customWidth="1"/>
    <col min="11" max="11" width="9.140625" style="39" customWidth="1"/>
    <col min="12" max="12" width="15.140625" style="27" customWidth="1"/>
  </cols>
  <sheetData>
    <row r="1" spans="1:8" ht="18.75">
      <c r="A1" s="2"/>
      <c r="B1" s="2"/>
      <c r="C1" s="146" t="s">
        <v>313</v>
      </c>
      <c r="D1" s="146"/>
      <c r="E1" s="146"/>
      <c r="F1" s="146"/>
      <c r="G1" s="146"/>
      <c r="H1" s="31"/>
    </row>
    <row r="2" spans="1:8" ht="12.75">
      <c r="A2" s="3" t="s">
        <v>1</v>
      </c>
      <c r="B2" s="3"/>
      <c r="C2" s="4" t="s">
        <v>2</v>
      </c>
      <c r="D2" s="5"/>
      <c r="E2" s="34"/>
      <c r="F2" s="6"/>
      <c r="G2" s="7"/>
      <c r="H2" s="32"/>
    </row>
    <row r="3" spans="1:8" ht="15.75" customHeight="1">
      <c r="A3" s="8"/>
      <c r="B3" s="8"/>
      <c r="C3" s="9"/>
      <c r="D3" s="3"/>
      <c r="E3" s="34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35" t="s">
        <v>348</v>
      </c>
      <c r="F4" s="12" t="s">
        <v>6</v>
      </c>
      <c r="G4" s="13" t="s">
        <v>7</v>
      </c>
      <c r="H4" s="26" t="s">
        <v>8</v>
      </c>
      <c r="I4" s="28"/>
      <c r="L4" s="33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11</v>
      </c>
      <c r="F8" s="14"/>
      <c r="G8" s="15"/>
      <c r="H8" s="16"/>
    </row>
    <row r="9" spans="1:8" ht="12.75" customHeight="1">
      <c r="A9">
        <v>1</v>
      </c>
      <c r="B9" t="s">
        <v>314</v>
      </c>
      <c r="C9" t="s">
        <v>210</v>
      </c>
      <c r="D9" t="s">
        <v>13</v>
      </c>
      <c r="E9" s="36">
        <v>100000000</v>
      </c>
      <c r="F9" s="14">
        <v>950.232</v>
      </c>
      <c r="G9" s="15">
        <v>0.1629</v>
      </c>
      <c r="H9" s="16">
        <v>41746</v>
      </c>
    </row>
    <row r="10" spans="1:11" ht="12.75" customHeight="1">
      <c r="A10">
        <v>2</v>
      </c>
      <c r="B10" t="s">
        <v>315</v>
      </c>
      <c r="C10" t="s">
        <v>29</v>
      </c>
      <c r="D10" t="s">
        <v>16</v>
      </c>
      <c r="E10" s="36">
        <v>100000000</v>
      </c>
      <c r="F10" s="14">
        <v>949.679</v>
      </c>
      <c r="G10" s="15">
        <v>0.1628</v>
      </c>
      <c r="H10" s="16">
        <v>41745</v>
      </c>
      <c r="J10" s="17" t="s">
        <v>17</v>
      </c>
      <c r="K10" s="40" t="s">
        <v>18</v>
      </c>
    </row>
    <row r="11" spans="1:11" ht="12.75" customHeight="1">
      <c r="A11">
        <v>3</v>
      </c>
      <c r="B11" t="s">
        <v>316</v>
      </c>
      <c r="C11" t="s">
        <v>76</v>
      </c>
      <c r="D11" t="s">
        <v>13</v>
      </c>
      <c r="E11" s="36">
        <v>80000000</v>
      </c>
      <c r="F11" s="14">
        <v>757.0048</v>
      </c>
      <c r="G11" s="15">
        <v>0.1298</v>
      </c>
      <c r="H11" s="16">
        <v>41747</v>
      </c>
      <c r="J11" s="15" t="s">
        <v>13</v>
      </c>
      <c r="K11" s="39">
        <v>0.8167</v>
      </c>
    </row>
    <row r="12" spans="3:11" ht="12.75" customHeight="1">
      <c r="C12" s="18" t="s">
        <v>32</v>
      </c>
      <c r="D12" s="18"/>
      <c r="E12" s="37"/>
      <c r="F12" s="19">
        <f>SUM(F9:F11)</f>
        <v>2656.9158</v>
      </c>
      <c r="G12" s="20">
        <f>SUM(G9:G11)</f>
        <v>0.4555</v>
      </c>
      <c r="H12" s="21"/>
      <c r="I12" s="29"/>
      <c r="J12" s="15" t="s">
        <v>16</v>
      </c>
      <c r="K12" s="39">
        <v>0.1628</v>
      </c>
    </row>
    <row r="13" spans="6:11" ht="12.75" customHeight="1">
      <c r="F13" s="14"/>
      <c r="G13" s="15"/>
      <c r="H13" s="16"/>
      <c r="J13" s="15" t="s">
        <v>80</v>
      </c>
      <c r="K13" s="39">
        <v>0.0171</v>
      </c>
    </row>
    <row r="14" spans="3:11" ht="12.75" customHeight="1">
      <c r="C14" s="1" t="s">
        <v>34</v>
      </c>
      <c r="F14" s="14"/>
      <c r="G14" s="15"/>
      <c r="H14" s="16"/>
      <c r="J14" s="15" t="s">
        <v>27</v>
      </c>
      <c r="K14" s="39">
        <v>0.001</v>
      </c>
    </row>
    <row r="15" spans="1:11" ht="12.75" customHeight="1">
      <c r="A15">
        <v>4</v>
      </c>
      <c r="B15" t="s">
        <v>87</v>
      </c>
      <c r="C15" t="s">
        <v>86</v>
      </c>
      <c r="D15" t="s">
        <v>13</v>
      </c>
      <c r="E15" s="36">
        <v>162500000</v>
      </c>
      <c r="F15" s="14">
        <v>1529.37525</v>
      </c>
      <c r="G15" s="15">
        <v>0.2622</v>
      </c>
      <c r="H15" s="16">
        <v>41758</v>
      </c>
      <c r="J15" s="15" t="s">
        <v>33</v>
      </c>
      <c r="K15" s="39">
        <v>0.0024</v>
      </c>
    </row>
    <row r="16" spans="1:10" ht="12.75" customHeight="1">
      <c r="A16">
        <v>5</v>
      </c>
      <c r="B16" t="s">
        <v>230</v>
      </c>
      <c r="C16" t="s">
        <v>41</v>
      </c>
      <c r="D16" t="s">
        <v>13</v>
      </c>
      <c r="E16" s="36">
        <v>161500000</v>
      </c>
      <c r="F16" s="14">
        <v>1527.513835</v>
      </c>
      <c r="G16" s="15">
        <v>0.2618</v>
      </c>
      <c r="H16" s="16">
        <v>41738</v>
      </c>
      <c r="J16" s="15"/>
    </row>
    <row r="17" spans="3:9" ht="12.75" customHeight="1">
      <c r="C17" s="18" t="s">
        <v>32</v>
      </c>
      <c r="D17" s="18"/>
      <c r="E17" s="37"/>
      <c r="F17" s="19">
        <f>SUM(F15:F16)</f>
        <v>3056.889085</v>
      </c>
      <c r="G17" s="20">
        <f>SUM(G15:G16)</f>
        <v>0.524</v>
      </c>
      <c r="H17" s="21"/>
      <c r="I17" s="29"/>
    </row>
    <row r="18" spans="6:8" ht="12.75" customHeight="1">
      <c r="F18" s="14"/>
      <c r="G18" s="15"/>
      <c r="H18" s="16"/>
    </row>
    <row r="19" spans="3:8" ht="12.75" customHeight="1">
      <c r="C19" s="1" t="s">
        <v>49</v>
      </c>
      <c r="F19" s="14"/>
      <c r="G19" s="15"/>
      <c r="H19" s="16"/>
    </row>
    <row r="20" spans="1:8" ht="12.75" customHeight="1">
      <c r="A20">
        <v>6</v>
      </c>
      <c r="B20" t="s">
        <v>318</v>
      </c>
      <c r="C20" t="s">
        <v>317</v>
      </c>
      <c r="D20" t="s">
        <v>27</v>
      </c>
      <c r="E20" s="36">
        <v>600000</v>
      </c>
      <c r="F20" s="14">
        <v>5.932938</v>
      </c>
      <c r="G20" s="15">
        <v>0.001</v>
      </c>
      <c r="H20" s="16">
        <v>41585</v>
      </c>
    </row>
    <row r="21" spans="3:9" ht="12.75" customHeight="1">
      <c r="C21" s="18" t="s">
        <v>32</v>
      </c>
      <c r="D21" s="18"/>
      <c r="E21" s="37"/>
      <c r="F21" s="19">
        <f>SUM(F20:F20)</f>
        <v>5.932938</v>
      </c>
      <c r="G21" s="20">
        <f>SUM(G20:G20)</f>
        <v>0.001</v>
      </c>
      <c r="H21" s="21"/>
      <c r="I21" s="29"/>
    </row>
    <row r="22" spans="6:8" ht="12.75" customHeight="1">
      <c r="F22" s="14"/>
      <c r="G22" s="15"/>
      <c r="H22" s="16"/>
    </row>
    <row r="23" spans="3:8" ht="12.75" customHeight="1">
      <c r="C23" s="1" t="s">
        <v>54</v>
      </c>
      <c r="F23" s="14"/>
      <c r="G23" s="15"/>
      <c r="H23" s="16"/>
    </row>
    <row r="24" spans="3:8" ht="12.75" customHeight="1">
      <c r="C24" s="1" t="s">
        <v>55</v>
      </c>
      <c r="F24" s="14"/>
      <c r="G24" s="15"/>
      <c r="H24" s="16"/>
    </row>
    <row r="25" spans="1:8" ht="12.75" customHeight="1">
      <c r="A25">
        <v>7</v>
      </c>
      <c r="B25" t="s">
        <v>96</v>
      </c>
      <c r="C25" t="s">
        <v>95</v>
      </c>
      <c r="D25" t="s">
        <v>80</v>
      </c>
      <c r="E25" s="36">
        <v>10000000</v>
      </c>
      <c r="F25" s="14">
        <v>99.5048</v>
      </c>
      <c r="G25" s="15">
        <v>0.0171</v>
      </c>
      <c r="H25" s="16">
        <v>41710</v>
      </c>
    </row>
    <row r="26" spans="3:9" ht="12.75" customHeight="1">
      <c r="C26" s="18" t="s">
        <v>32</v>
      </c>
      <c r="D26" s="18"/>
      <c r="E26" s="37"/>
      <c r="F26" s="19">
        <f>SUM(F25:F25)</f>
        <v>99.5048</v>
      </c>
      <c r="G26" s="20">
        <f>SUM(G25:G25)</f>
        <v>0.0171</v>
      </c>
      <c r="H26" s="21"/>
      <c r="I26" s="29"/>
    </row>
    <row r="27" spans="6:8" ht="12.75" customHeight="1">
      <c r="F27" s="14"/>
      <c r="G27" s="15"/>
      <c r="H27" s="16"/>
    </row>
    <row r="28" spans="3:8" ht="12.75" customHeight="1">
      <c r="C28" s="1" t="s">
        <v>57</v>
      </c>
      <c r="F28" s="14">
        <v>10.822151</v>
      </c>
      <c r="G28" s="15">
        <v>0.0019</v>
      </c>
      <c r="H28" s="16"/>
    </row>
    <row r="29" spans="3:9" ht="12.75" customHeight="1">
      <c r="C29" s="18" t="s">
        <v>32</v>
      </c>
      <c r="D29" s="18"/>
      <c r="E29" s="37"/>
      <c r="F29" s="19">
        <f>SUM(F28:F28)</f>
        <v>10.822151</v>
      </c>
      <c r="G29" s="20">
        <f>SUM(G28:G28)</f>
        <v>0.0019</v>
      </c>
      <c r="H29" s="21"/>
      <c r="I29" s="29"/>
    </row>
    <row r="30" spans="6:8" ht="12.75" customHeight="1">
      <c r="F30" s="14"/>
      <c r="G30" s="15"/>
      <c r="H30" s="16"/>
    </row>
    <row r="31" spans="3:8" ht="12.75" customHeight="1">
      <c r="C31" s="1" t="s">
        <v>58</v>
      </c>
      <c r="F31" s="14"/>
      <c r="G31" s="15"/>
      <c r="H31" s="16"/>
    </row>
    <row r="32" spans="3:8" ht="12.75" customHeight="1">
      <c r="C32" s="1" t="s">
        <v>59</v>
      </c>
      <c r="F32" s="14">
        <v>3.646717</v>
      </c>
      <c r="G32" s="15">
        <v>0.0005</v>
      </c>
      <c r="H32" s="16"/>
    </row>
    <row r="33" spans="3:9" ht="12.75" customHeight="1">
      <c r="C33" s="18" t="s">
        <v>32</v>
      </c>
      <c r="D33" s="18"/>
      <c r="E33" s="37"/>
      <c r="F33" s="19">
        <f>SUM(F32:F32)</f>
        <v>3.646717</v>
      </c>
      <c r="G33" s="20">
        <f>SUM(G32:G32)</f>
        <v>0.0005</v>
      </c>
      <c r="H33" s="21"/>
      <c r="I33" s="29"/>
    </row>
    <row r="34" spans="3:9" ht="12.75" customHeight="1">
      <c r="C34" s="22" t="s">
        <v>60</v>
      </c>
      <c r="D34" s="22"/>
      <c r="E34" s="38"/>
      <c r="F34" s="23">
        <f>SUM(F12,F17,F21,F26,F29,F33)</f>
        <v>5833.711490999999</v>
      </c>
      <c r="G34" s="24">
        <f>SUM(G12,G17,G21,G26,G29,G33)</f>
        <v>1</v>
      </c>
      <c r="H34" s="25"/>
      <c r="I34" s="30"/>
    </row>
    <row r="35" ht="12.75" customHeight="1"/>
    <row r="36" ht="12.75" customHeight="1">
      <c r="C36" s="1" t="s">
        <v>350</v>
      </c>
    </row>
    <row r="37" ht="12.75" customHeight="1">
      <c r="C37" s="1" t="s">
        <v>349</v>
      </c>
    </row>
    <row r="38" ht="12.75" customHeight="1">
      <c r="C38" s="1"/>
    </row>
    <row r="39" ht="12.75" customHeight="1">
      <c r="C39" s="1"/>
    </row>
    <row r="40" spans="3:5" ht="12.75" customHeight="1">
      <c r="C40" s="1" t="s">
        <v>352</v>
      </c>
      <c r="E40"/>
    </row>
    <row r="41" spans="3:5" ht="12.75" customHeight="1">
      <c r="C41" s="41" t="s">
        <v>353</v>
      </c>
      <c r="D41" t="s">
        <v>354</v>
      </c>
      <c r="E41"/>
    </row>
    <row r="42" spans="3:5" ht="12.75" customHeight="1">
      <c r="C42" s="44" t="s">
        <v>461</v>
      </c>
      <c r="E42"/>
    </row>
    <row r="43" spans="3:5" ht="12.75" customHeight="1">
      <c r="C43" t="s">
        <v>451</v>
      </c>
      <c r="D43" s="63">
        <v>1009.5632</v>
      </c>
      <c r="E43"/>
    </row>
    <row r="44" spans="3:5" ht="12.75" customHeight="1">
      <c r="C44" t="s">
        <v>452</v>
      </c>
      <c r="D44" s="63">
        <v>1009.6157</v>
      </c>
      <c r="E44"/>
    </row>
    <row r="45" spans="3:5" ht="12.75" customHeight="1">
      <c r="C45" t="s">
        <v>453</v>
      </c>
      <c r="D45" s="63">
        <v>1009.9145</v>
      </c>
      <c r="E45"/>
    </row>
    <row r="46" spans="3:5" ht="12.75" customHeight="1">
      <c r="C46" s="47" t="s">
        <v>460</v>
      </c>
      <c r="E46"/>
    </row>
    <row r="47" spans="3:5" ht="12.75" customHeight="1">
      <c r="C47" t="s">
        <v>451</v>
      </c>
      <c r="D47" s="63">
        <v>1029.1537</v>
      </c>
      <c r="E47"/>
    </row>
    <row r="48" spans="3:5" ht="12.75" customHeight="1">
      <c r="C48" t="s">
        <v>452</v>
      </c>
      <c r="D48" s="63">
        <v>1029.2129</v>
      </c>
      <c r="E48"/>
    </row>
    <row r="49" spans="3:5" ht="12.75" customHeight="1">
      <c r="C49" t="s">
        <v>453</v>
      </c>
      <c r="D49" s="63">
        <v>1029.5993</v>
      </c>
      <c r="E49"/>
    </row>
    <row r="50" ht="12.75" customHeight="1">
      <c r="E50"/>
    </row>
    <row r="51" spans="3:5" ht="12.75" customHeight="1">
      <c r="C51" t="s">
        <v>454</v>
      </c>
      <c r="D51" t="s">
        <v>354</v>
      </c>
      <c r="E51"/>
    </row>
    <row r="52" spans="3:5" ht="12.75" customHeight="1">
      <c r="C52" t="s">
        <v>419</v>
      </c>
      <c r="D52" t="s">
        <v>354</v>
      </c>
      <c r="E52"/>
    </row>
    <row r="53" spans="3:5" ht="12.75" customHeight="1">
      <c r="C53" t="s">
        <v>455</v>
      </c>
      <c r="D53" t="s">
        <v>354</v>
      </c>
      <c r="E53"/>
    </row>
    <row r="54" spans="3:5" ht="12.75" customHeight="1">
      <c r="C54" t="s">
        <v>369</v>
      </c>
      <c r="D54" s="141" t="s">
        <v>477</v>
      </c>
      <c r="E54"/>
    </row>
    <row r="55" spans="3:5" ht="12.75" customHeight="1">
      <c r="C55" t="s">
        <v>421</v>
      </c>
      <c r="E55"/>
    </row>
    <row r="56" spans="3:5" ht="12.75" customHeight="1">
      <c r="C56" t="s">
        <v>371</v>
      </c>
      <c r="D56" t="s">
        <v>372</v>
      </c>
      <c r="E56" t="s">
        <v>373</v>
      </c>
    </row>
    <row r="57" spans="3:5" ht="12.75" customHeight="1">
      <c r="C57" t="s">
        <v>456</v>
      </c>
      <c r="D57" s="41" t="s">
        <v>354</v>
      </c>
      <c r="E57" s="41" t="s">
        <v>354</v>
      </c>
    </row>
    <row r="58" spans="3:7" ht="12.75" customHeight="1">
      <c r="C58" s="147" t="s">
        <v>375</v>
      </c>
      <c r="D58" s="147"/>
      <c r="E58" s="147"/>
      <c r="F58" s="147"/>
      <c r="G58" s="147"/>
    </row>
    <row r="59" ht="12.75" customHeight="1">
      <c r="E59"/>
    </row>
    <row r="60" spans="3:5" ht="12.75" customHeight="1">
      <c r="C60" t="s">
        <v>376</v>
      </c>
      <c r="E60"/>
    </row>
    <row r="61" ht="12.75" customHeight="1">
      <c r="E61"/>
    </row>
    <row r="62" ht="12.75" customHeight="1"/>
  </sheetData>
  <sheetProtection/>
  <mergeCells count="2">
    <mergeCell ref="C1:G1"/>
    <mergeCell ref="C58:G5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7.57421875" style="0" customWidth="1"/>
    <col min="2" max="2" width="14.421875" style="0" customWidth="1"/>
    <col min="3" max="3" width="39.57421875" style="0" customWidth="1"/>
    <col min="4" max="4" width="15.57421875" style="0" customWidth="1"/>
    <col min="5" max="5" width="15.57421875" style="36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7" customWidth="1"/>
    <col min="10" max="10" width="17.421875" style="0" customWidth="1"/>
    <col min="11" max="11" width="9.140625" style="39" customWidth="1"/>
    <col min="12" max="12" width="15.421875" style="27" customWidth="1"/>
  </cols>
  <sheetData>
    <row r="1" spans="1:8" ht="18.75">
      <c r="A1" s="2"/>
      <c r="B1" s="2"/>
      <c r="C1" s="146" t="s">
        <v>319</v>
      </c>
      <c r="D1" s="146"/>
      <c r="E1" s="146"/>
      <c r="F1" s="146"/>
      <c r="G1" s="146"/>
      <c r="H1" s="31"/>
    </row>
    <row r="2" spans="1:8" ht="12.75">
      <c r="A2" s="3" t="s">
        <v>1</v>
      </c>
      <c r="B2" s="3"/>
      <c r="C2" s="4" t="s">
        <v>2</v>
      </c>
      <c r="D2" s="5"/>
      <c r="E2" s="34"/>
      <c r="F2" s="6"/>
      <c r="G2" s="7"/>
      <c r="H2" s="32"/>
    </row>
    <row r="3" spans="1:8" ht="15.75" customHeight="1">
      <c r="A3" s="8"/>
      <c r="B3" s="8"/>
      <c r="C3" s="9"/>
      <c r="D3" s="3"/>
      <c r="E3" s="34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35" t="s">
        <v>348</v>
      </c>
      <c r="F4" s="12" t="s">
        <v>6</v>
      </c>
      <c r="G4" s="13" t="s">
        <v>7</v>
      </c>
      <c r="H4" s="26" t="s">
        <v>8</v>
      </c>
      <c r="I4" s="28"/>
      <c r="L4" s="33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11</v>
      </c>
      <c r="F8" s="14"/>
      <c r="G8" s="15"/>
      <c r="H8" s="16"/>
    </row>
    <row r="9" spans="1:8" ht="12.75" customHeight="1">
      <c r="A9">
        <v>1</v>
      </c>
      <c r="B9" t="s">
        <v>320</v>
      </c>
      <c r="C9" t="s">
        <v>303</v>
      </c>
      <c r="D9" t="s">
        <v>16</v>
      </c>
      <c r="E9" s="36">
        <v>150000000</v>
      </c>
      <c r="F9" s="14">
        <v>1434.396</v>
      </c>
      <c r="G9" s="15">
        <v>0.2112</v>
      </c>
      <c r="H9" s="16">
        <v>41719</v>
      </c>
    </row>
    <row r="10" spans="1:11" ht="12.75" customHeight="1">
      <c r="A10">
        <v>2</v>
      </c>
      <c r="B10" t="s">
        <v>322</v>
      </c>
      <c r="C10" t="s">
        <v>321</v>
      </c>
      <c r="D10" t="s">
        <v>13</v>
      </c>
      <c r="E10" s="36">
        <v>150000000</v>
      </c>
      <c r="F10" s="14">
        <v>1390.4745</v>
      </c>
      <c r="G10" s="15">
        <v>0.2047</v>
      </c>
      <c r="H10" s="16">
        <v>41855</v>
      </c>
      <c r="J10" s="17" t="s">
        <v>17</v>
      </c>
      <c r="K10" s="40" t="s">
        <v>18</v>
      </c>
    </row>
    <row r="11" spans="1:11" ht="12.75" customHeight="1">
      <c r="A11">
        <v>3</v>
      </c>
      <c r="B11" t="s">
        <v>227</v>
      </c>
      <c r="C11" t="s">
        <v>226</v>
      </c>
      <c r="D11" t="s">
        <v>16</v>
      </c>
      <c r="E11" s="36">
        <v>108000000</v>
      </c>
      <c r="F11" s="14">
        <v>1000.59084</v>
      </c>
      <c r="G11" s="15">
        <v>0.14730000000000001</v>
      </c>
      <c r="H11" s="16">
        <v>41856</v>
      </c>
      <c r="J11" s="15" t="s">
        <v>16</v>
      </c>
      <c r="K11" s="39">
        <v>0.6312</v>
      </c>
    </row>
    <row r="12" spans="1:11" ht="12.75" customHeight="1">
      <c r="A12">
        <v>4</v>
      </c>
      <c r="B12" t="s">
        <v>323</v>
      </c>
      <c r="C12" t="s">
        <v>70</v>
      </c>
      <c r="D12" t="s">
        <v>16</v>
      </c>
      <c r="E12" s="36">
        <v>100000000</v>
      </c>
      <c r="F12" s="14">
        <v>926.459</v>
      </c>
      <c r="G12" s="15">
        <v>0.1364</v>
      </c>
      <c r="H12" s="16">
        <v>41855</v>
      </c>
      <c r="J12" s="15" t="s">
        <v>13</v>
      </c>
      <c r="K12" s="39">
        <v>0.3403</v>
      </c>
    </row>
    <row r="13" spans="1:11" ht="12.75" customHeight="1">
      <c r="A13">
        <v>5</v>
      </c>
      <c r="B13" t="s">
        <v>325</v>
      </c>
      <c r="C13" t="s">
        <v>324</v>
      </c>
      <c r="D13" t="s">
        <v>16</v>
      </c>
      <c r="E13" s="36">
        <v>100000000</v>
      </c>
      <c r="F13" s="14">
        <v>925.846</v>
      </c>
      <c r="G13" s="15">
        <v>0.1363</v>
      </c>
      <c r="H13" s="16">
        <v>41855</v>
      </c>
      <c r="J13" s="15" t="s">
        <v>23</v>
      </c>
      <c r="K13" s="39">
        <v>0.0279</v>
      </c>
    </row>
    <row r="14" spans="1:11" ht="12.75" customHeight="1">
      <c r="A14">
        <v>6</v>
      </c>
      <c r="B14" t="s">
        <v>327</v>
      </c>
      <c r="C14" t="s">
        <v>326</v>
      </c>
      <c r="D14" t="s">
        <v>13</v>
      </c>
      <c r="E14" s="36">
        <v>100000000</v>
      </c>
      <c r="F14" s="14">
        <v>921.126</v>
      </c>
      <c r="G14" s="15">
        <v>0.1356</v>
      </c>
      <c r="H14" s="16">
        <v>41856</v>
      </c>
      <c r="J14" s="15" t="s">
        <v>33</v>
      </c>
      <c r="K14" s="39">
        <v>0.0006</v>
      </c>
    </row>
    <row r="15" spans="1:10" ht="12.75" customHeight="1">
      <c r="A15">
        <v>7</v>
      </c>
      <c r="B15" t="s">
        <v>73</v>
      </c>
      <c r="C15" t="s">
        <v>22</v>
      </c>
      <c r="D15" t="s">
        <v>23</v>
      </c>
      <c r="E15" s="36">
        <v>20000000</v>
      </c>
      <c r="F15" s="14">
        <v>189.508</v>
      </c>
      <c r="G15" s="15">
        <v>0.0279</v>
      </c>
      <c r="H15" s="16">
        <v>41765</v>
      </c>
      <c r="J15" s="15"/>
    </row>
    <row r="16" spans="3:9" ht="12.75" customHeight="1">
      <c r="C16" s="18" t="s">
        <v>32</v>
      </c>
      <c r="D16" s="18"/>
      <c r="E16" s="37"/>
      <c r="F16" s="19">
        <f>SUM(F9:F15)</f>
        <v>6788.40034</v>
      </c>
      <c r="G16" s="20">
        <f>SUM(G9:G15)</f>
        <v>0.9994000000000001</v>
      </c>
      <c r="H16" s="21"/>
      <c r="I16" s="29"/>
    </row>
    <row r="17" spans="6:8" ht="12.75" customHeight="1">
      <c r="F17" s="14"/>
      <c r="G17" s="15"/>
      <c r="H17" s="16"/>
    </row>
    <row r="18" spans="3:8" ht="12.75" customHeight="1">
      <c r="C18" s="1" t="s">
        <v>57</v>
      </c>
      <c r="F18" s="14">
        <v>4.668771</v>
      </c>
      <c r="G18" s="15">
        <v>0.0007000000000000001</v>
      </c>
      <c r="H18" s="16"/>
    </row>
    <row r="19" spans="3:9" ht="12.75" customHeight="1">
      <c r="C19" s="18" t="s">
        <v>32</v>
      </c>
      <c r="D19" s="18"/>
      <c r="E19" s="37"/>
      <c r="F19" s="19">
        <f>SUM(F18:F18)</f>
        <v>4.668771</v>
      </c>
      <c r="G19" s="20">
        <f>SUM(G18:G18)</f>
        <v>0.0007000000000000001</v>
      </c>
      <c r="H19" s="21"/>
      <c r="I19" s="29"/>
    </row>
    <row r="20" spans="6:8" ht="12.75" customHeight="1">
      <c r="F20" s="14"/>
      <c r="G20" s="15"/>
      <c r="H20" s="16"/>
    </row>
    <row r="21" spans="3:8" ht="12.75" customHeight="1">
      <c r="C21" s="1" t="s">
        <v>58</v>
      </c>
      <c r="F21" s="14"/>
      <c r="G21" s="15"/>
      <c r="H21" s="16"/>
    </row>
    <row r="22" spans="3:8" ht="12.75" customHeight="1">
      <c r="C22" s="1" t="s">
        <v>59</v>
      </c>
      <c r="F22" s="14">
        <v>-1.466428</v>
      </c>
      <c r="G22" s="15">
        <v>-0.0001</v>
      </c>
      <c r="H22" s="16"/>
    </row>
    <row r="23" spans="3:9" ht="12.75" customHeight="1">
      <c r="C23" s="18" t="s">
        <v>32</v>
      </c>
      <c r="D23" s="18"/>
      <c r="E23" s="37"/>
      <c r="F23" s="19">
        <f>SUM(F22:F22)</f>
        <v>-1.466428</v>
      </c>
      <c r="G23" s="20">
        <f>SUM(G22:G22)</f>
        <v>-0.0001</v>
      </c>
      <c r="H23" s="21"/>
      <c r="I23" s="29"/>
    </row>
    <row r="24" spans="3:9" ht="12.75" customHeight="1">
      <c r="C24" s="22" t="s">
        <v>60</v>
      </c>
      <c r="D24" s="22"/>
      <c r="E24" s="38"/>
      <c r="F24" s="23">
        <f>SUM(F16,F19,F23)</f>
        <v>6791.602683</v>
      </c>
      <c r="G24" s="24">
        <f>SUM(G16,G19,G23)</f>
        <v>1</v>
      </c>
      <c r="H24" s="25"/>
      <c r="I24" s="30"/>
    </row>
    <row r="25" ht="12.75" customHeight="1"/>
    <row r="26" ht="12.75" customHeight="1">
      <c r="C26" s="1" t="s">
        <v>350</v>
      </c>
    </row>
    <row r="27" ht="12.75" customHeight="1">
      <c r="C27" s="1" t="s">
        <v>349</v>
      </c>
    </row>
    <row r="28" ht="12.75" customHeight="1">
      <c r="C28" s="1"/>
    </row>
    <row r="29" ht="12.75" customHeight="1">
      <c r="C29" s="1"/>
    </row>
    <row r="30" spans="3:5" ht="12.75" customHeight="1">
      <c r="C30" s="1" t="s">
        <v>352</v>
      </c>
      <c r="E30"/>
    </row>
    <row r="31" spans="3:5" ht="12.75" customHeight="1">
      <c r="C31" s="41" t="s">
        <v>353</v>
      </c>
      <c r="D31" t="s">
        <v>354</v>
      </c>
      <c r="E31"/>
    </row>
    <row r="32" spans="3:5" ht="12.75" customHeight="1">
      <c r="C32" s="44" t="s">
        <v>461</v>
      </c>
      <c r="E32"/>
    </row>
    <row r="33" spans="3:5" ht="12.75" customHeight="1">
      <c r="C33" t="s">
        <v>451</v>
      </c>
      <c r="D33" s="63">
        <v>999.6416</v>
      </c>
      <c r="E33"/>
    </row>
    <row r="34" spans="3:5" ht="12.75" customHeight="1">
      <c r="C34" t="s">
        <v>452</v>
      </c>
      <c r="D34" s="63">
        <v>999.6417</v>
      </c>
      <c r="E34"/>
    </row>
    <row r="35" spans="3:5" ht="12.75" customHeight="1">
      <c r="C35" t="s">
        <v>453</v>
      </c>
      <c r="D35" s="63">
        <v>999.8471</v>
      </c>
      <c r="E35"/>
    </row>
    <row r="36" spans="3:5" ht="12.75" customHeight="1">
      <c r="C36" s="47" t="s">
        <v>460</v>
      </c>
      <c r="E36"/>
    </row>
    <row r="37" spans="3:5" ht="12.75" customHeight="1">
      <c r="C37" t="s">
        <v>451</v>
      </c>
      <c r="D37" s="63">
        <v>1017.8198</v>
      </c>
      <c r="E37"/>
    </row>
    <row r="38" spans="3:5" ht="12.75" customHeight="1">
      <c r="C38" t="s">
        <v>452</v>
      </c>
      <c r="D38" s="63">
        <v>1017.8199</v>
      </c>
      <c r="E38"/>
    </row>
    <row r="39" spans="3:5" ht="12.75" customHeight="1">
      <c r="C39" t="s">
        <v>453</v>
      </c>
      <c r="D39" s="63">
        <v>1018.2452</v>
      </c>
      <c r="E39"/>
    </row>
    <row r="40" ht="12.75" customHeight="1">
      <c r="E40"/>
    </row>
    <row r="41" spans="3:5" ht="12.75" customHeight="1">
      <c r="C41" t="s">
        <v>454</v>
      </c>
      <c r="D41" t="s">
        <v>354</v>
      </c>
      <c r="E41"/>
    </row>
    <row r="42" spans="3:5" ht="12.75" customHeight="1">
      <c r="C42" t="s">
        <v>419</v>
      </c>
      <c r="D42" t="s">
        <v>354</v>
      </c>
      <c r="E42"/>
    </row>
    <row r="43" spans="3:5" ht="12.75" customHeight="1">
      <c r="C43" t="s">
        <v>455</v>
      </c>
      <c r="D43" t="s">
        <v>354</v>
      </c>
      <c r="E43"/>
    </row>
    <row r="44" spans="3:5" ht="12.75" customHeight="1">
      <c r="C44" t="s">
        <v>369</v>
      </c>
      <c r="D44" s="141" t="s">
        <v>478</v>
      </c>
      <c r="E44"/>
    </row>
    <row r="45" spans="3:5" ht="12.75" customHeight="1">
      <c r="C45" t="s">
        <v>421</v>
      </c>
      <c r="E45"/>
    </row>
    <row r="46" spans="3:5" ht="12.75" customHeight="1">
      <c r="C46" t="s">
        <v>371</v>
      </c>
      <c r="D46" t="s">
        <v>372</v>
      </c>
      <c r="E46" t="s">
        <v>373</v>
      </c>
    </row>
    <row r="47" spans="3:5" ht="12.75" customHeight="1">
      <c r="C47" t="s">
        <v>456</v>
      </c>
      <c r="D47" s="41" t="s">
        <v>354</v>
      </c>
      <c r="E47" s="41" t="s">
        <v>354</v>
      </c>
    </row>
    <row r="48" spans="3:7" ht="12.75" customHeight="1">
      <c r="C48" s="147" t="s">
        <v>375</v>
      </c>
      <c r="D48" s="147"/>
      <c r="E48" s="147"/>
      <c r="F48" s="147"/>
      <c r="G48" s="147"/>
    </row>
    <row r="49" ht="12.75" customHeight="1">
      <c r="E49"/>
    </row>
    <row r="50" spans="3:5" ht="12.75" customHeight="1">
      <c r="C50" t="s">
        <v>376</v>
      </c>
      <c r="E50"/>
    </row>
    <row r="51" ht="12.75" customHeight="1">
      <c r="E51"/>
    </row>
    <row r="55" ht="12.75">
      <c r="E55"/>
    </row>
    <row r="56" ht="12.75">
      <c r="E56"/>
    </row>
    <row r="57" ht="12.75">
      <c r="E57"/>
    </row>
    <row r="58" ht="12.75">
      <c r="E58"/>
    </row>
    <row r="59" ht="12.75">
      <c r="E59"/>
    </row>
    <row r="60" ht="12.75">
      <c r="E60"/>
    </row>
    <row r="61" ht="12.75">
      <c r="E61"/>
    </row>
    <row r="62" ht="12.75">
      <c r="E62"/>
    </row>
    <row r="63" ht="12.75">
      <c r="E63"/>
    </row>
    <row r="64" ht="12.75">
      <c r="E64"/>
    </row>
    <row r="65" ht="12.75">
      <c r="E65"/>
    </row>
    <row r="66" ht="12.75">
      <c r="E66"/>
    </row>
    <row r="67" ht="12.75">
      <c r="E67"/>
    </row>
    <row r="68" ht="12.75">
      <c r="E68"/>
    </row>
    <row r="69" ht="12.75">
      <c r="E69"/>
    </row>
    <row r="70" ht="12.75">
      <c r="E70"/>
    </row>
    <row r="71" ht="12.75">
      <c r="E71"/>
    </row>
    <row r="72" ht="12.75">
      <c r="E72"/>
    </row>
    <row r="73" ht="12.75">
      <c r="E73"/>
    </row>
    <row r="74" ht="12.75">
      <c r="E74"/>
    </row>
    <row r="75" ht="12.75">
      <c r="E75"/>
    </row>
    <row r="76" ht="12.75">
      <c r="E76"/>
    </row>
  </sheetData>
  <sheetProtection/>
  <mergeCells count="2">
    <mergeCell ref="C1:G1"/>
    <mergeCell ref="C48:G4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7.57421875" style="0" customWidth="1"/>
    <col min="2" max="2" width="14.421875" style="0" customWidth="1"/>
    <col min="3" max="3" width="34.28125" style="0" customWidth="1"/>
    <col min="4" max="4" width="15.57421875" style="0" customWidth="1"/>
    <col min="5" max="5" width="15.57421875" style="36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7" customWidth="1"/>
    <col min="10" max="10" width="17.421875" style="0" customWidth="1"/>
    <col min="11" max="11" width="9.140625" style="0" customWidth="1"/>
    <col min="12" max="12" width="15.140625" style="27" customWidth="1"/>
  </cols>
  <sheetData>
    <row r="1" spans="1:8" ht="18.75">
      <c r="A1" s="2"/>
      <c r="B1" s="2"/>
      <c r="C1" s="146" t="s">
        <v>328</v>
      </c>
      <c r="D1" s="146"/>
      <c r="E1" s="146"/>
      <c r="F1" s="146"/>
      <c r="G1" s="146"/>
      <c r="H1" s="31"/>
    </row>
    <row r="2" spans="1:8" ht="12.75">
      <c r="A2" s="3" t="s">
        <v>1</v>
      </c>
      <c r="B2" s="3"/>
      <c r="C2" s="4" t="s">
        <v>2</v>
      </c>
      <c r="D2" s="5"/>
      <c r="E2" s="34"/>
      <c r="F2" s="6"/>
      <c r="G2" s="7"/>
      <c r="H2" s="32"/>
    </row>
    <row r="3" spans="1:8" ht="15.75" customHeight="1">
      <c r="A3" s="8"/>
      <c r="B3" s="8"/>
      <c r="C3" s="9"/>
      <c r="D3" s="3"/>
      <c r="E3" s="34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35" t="s">
        <v>348</v>
      </c>
      <c r="F4" s="12" t="s">
        <v>6</v>
      </c>
      <c r="G4" s="13" t="s">
        <v>7</v>
      </c>
      <c r="H4" s="26" t="s">
        <v>8</v>
      </c>
      <c r="I4" s="28"/>
      <c r="L4" s="33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11</v>
      </c>
      <c r="F8" s="14"/>
      <c r="G8" s="15"/>
      <c r="H8" s="16"/>
    </row>
    <row r="9" spans="1:8" ht="12.75" customHeight="1">
      <c r="A9">
        <v>1</v>
      </c>
      <c r="B9" t="s">
        <v>227</v>
      </c>
      <c r="C9" t="s">
        <v>226</v>
      </c>
      <c r="D9" t="s">
        <v>16</v>
      </c>
      <c r="E9" s="36">
        <v>87000000</v>
      </c>
      <c r="F9" s="14">
        <v>806.03151</v>
      </c>
      <c r="G9" s="15">
        <v>0.2998</v>
      </c>
      <c r="H9" s="16">
        <v>41856</v>
      </c>
    </row>
    <row r="10" spans="1:11" ht="12.75" customHeight="1">
      <c r="A10">
        <v>2</v>
      </c>
      <c r="B10" t="s">
        <v>329</v>
      </c>
      <c r="C10" t="s">
        <v>180</v>
      </c>
      <c r="D10" t="s">
        <v>16</v>
      </c>
      <c r="E10" s="36">
        <v>50000000</v>
      </c>
      <c r="F10" s="14">
        <v>463.2375</v>
      </c>
      <c r="G10" s="15">
        <v>0.1723</v>
      </c>
      <c r="H10" s="16">
        <v>41862</v>
      </c>
      <c r="J10" s="17" t="s">
        <v>17</v>
      </c>
      <c r="K10" s="17" t="s">
        <v>18</v>
      </c>
    </row>
    <row r="11" spans="1:11" ht="12.75" customHeight="1">
      <c r="A11">
        <v>3</v>
      </c>
      <c r="B11" t="s">
        <v>330</v>
      </c>
      <c r="C11" t="s">
        <v>29</v>
      </c>
      <c r="D11" t="s">
        <v>16</v>
      </c>
      <c r="E11" s="36">
        <v>50000000</v>
      </c>
      <c r="F11" s="14">
        <v>463.2005</v>
      </c>
      <c r="G11" s="15">
        <v>0.1723</v>
      </c>
      <c r="H11" s="16">
        <v>41862</v>
      </c>
      <c r="J11" s="15" t="s">
        <v>16</v>
      </c>
      <c r="K11" s="15">
        <v>0.9889</v>
      </c>
    </row>
    <row r="12" spans="1:11" ht="12.75" customHeight="1">
      <c r="A12">
        <v>4</v>
      </c>
      <c r="B12" t="s">
        <v>331</v>
      </c>
      <c r="C12" t="s">
        <v>161</v>
      </c>
      <c r="D12" t="s">
        <v>16</v>
      </c>
      <c r="E12" s="36">
        <v>50000000</v>
      </c>
      <c r="F12" s="14">
        <v>463.129</v>
      </c>
      <c r="G12" s="15">
        <v>0.1723</v>
      </c>
      <c r="H12" s="16">
        <v>41863</v>
      </c>
      <c r="J12" s="15" t="s">
        <v>33</v>
      </c>
      <c r="K12" s="15">
        <v>0.0111</v>
      </c>
    </row>
    <row r="13" spans="1:11" ht="12.75" customHeight="1">
      <c r="A13">
        <v>5</v>
      </c>
      <c r="B13" t="s">
        <v>332</v>
      </c>
      <c r="C13" t="s">
        <v>68</v>
      </c>
      <c r="D13" t="s">
        <v>16</v>
      </c>
      <c r="E13" s="36">
        <v>50000000</v>
      </c>
      <c r="F13" s="14">
        <v>462.9625</v>
      </c>
      <c r="G13" s="15">
        <v>0.1722</v>
      </c>
      <c r="H13" s="16">
        <v>41863</v>
      </c>
      <c r="J13" s="15"/>
      <c r="K13" s="15"/>
    </row>
    <row r="14" spans="3:9" ht="12.75" customHeight="1">
      <c r="C14" s="18" t="s">
        <v>32</v>
      </c>
      <c r="D14" s="18"/>
      <c r="E14" s="37"/>
      <c r="F14" s="19">
        <f>SUM(F9:F13)</f>
        <v>2658.56101</v>
      </c>
      <c r="G14" s="20">
        <f>SUM(G9:G13)</f>
        <v>0.9889000000000001</v>
      </c>
      <c r="H14" s="21"/>
      <c r="I14" s="29"/>
    </row>
    <row r="15" spans="6:8" ht="12.75" customHeight="1">
      <c r="F15" s="14"/>
      <c r="G15" s="15"/>
      <c r="H15" s="16"/>
    </row>
    <row r="16" spans="3:8" ht="12.75" customHeight="1">
      <c r="C16" s="1" t="s">
        <v>57</v>
      </c>
      <c r="F16" s="14">
        <v>30.551956</v>
      </c>
      <c r="G16" s="15">
        <v>0.011399999999999999</v>
      </c>
      <c r="H16" s="16"/>
    </row>
    <row r="17" spans="3:9" ht="12.75" customHeight="1">
      <c r="C17" s="18" t="s">
        <v>32</v>
      </c>
      <c r="D17" s="18"/>
      <c r="E17" s="37"/>
      <c r="F17" s="19">
        <f>SUM(F16:F16)</f>
        <v>30.551956</v>
      </c>
      <c r="G17" s="20">
        <f>SUM(G16:G16)</f>
        <v>0.011399999999999999</v>
      </c>
      <c r="H17" s="21"/>
      <c r="I17" s="29"/>
    </row>
    <row r="18" spans="6:8" ht="12.75" customHeight="1">
      <c r="F18" s="14"/>
      <c r="G18" s="15"/>
      <c r="H18" s="16"/>
    </row>
    <row r="19" spans="3:8" ht="12.75" customHeight="1">
      <c r="C19" s="1" t="s">
        <v>58</v>
      </c>
      <c r="F19" s="14"/>
      <c r="G19" s="15"/>
      <c r="H19" s="16"/>
    </row>
    <row r="20" spans="3:8" ht="12.75" customHeight="1">
      <c r="C20" s="1" t="s">
        <v>59</v>
      </c>
      <c r="F20" s="14">
        <v>-0.580905</v>
      </c>
      <c r="G20" s="15">
        <v>-0.0003</v>
      </c>
      <c r="H20" s="16"/>
    </row>
    <row r="21" spans="3:9" ht="12.75" customHeight="1">
      <c r="C21" s="18" t="s">
        <v>32</v>
      </c>
      <c r="D21" s="18"/>
      <c r="E21" s="37"/>
      <c r="F21" s="19">
        <f>SUM(F20:F20)</f>
        <v>-0.580905</v>
      </c>
      <c r="G21" s="20">
        <f>SUM(G20:G20)</f>
        <v>-0.0003</v>
      </c>
      <c r="H21" s="21"/>
      <c r="I21" s="29"/>
    </row>
    <row r="22" spans="3:9" ht="12.75" customHeight="1">
      <c r="C22" s="22" t="s">
        <v>60</v>
      </c>
      <c r="D22" s="22"/>
      <c r="E22" s="38"/>
      <c r="F22" s="23">
        <f>SUM(F14,F17,F21)</f>
        <v>2688.532061</v>
      </c>
      <c r="G22" s="24">
        <f>SUM(G14,G17,G21)</f>
        <v>1.0000000000000002</v>
      </c>
      <c r="H22" s="25"/>
      <c r="I22" s="30"/>
    </row>
    <row r="23" ht="12.75" customHeight="1"/>
    <row r="24" ht="12.75" customHeight="1">
      <c r="C24" s="1" t="s">
        <v>350</v>
      </c>
    </row>
    <row r="25" ht="12.75" customHeight="1">
      <c r="C25" s="1" t="s">
        <v>349</v>
      </c>
    </row>
    <row r="26" ht="12.75" customHeight="1">
      <c r="C26" s="1"/>
    </row>
    <row r="27" ht="12.75" customHeight="1">
      <c r="C27" s="1"/>
    </row>
    <row r="28" spans="3:5" ht="12.75" customHeight="1">
      <c r="C28" s="1" t="s">
        <v>352</v>
      </c>
      <c r="E28"/>
    </row>
    <row r="29" spans="3:5" ht="12.75" customHeight="1">
      <c r="C29" s="41" t="s">
        <v>353</v>
      </c>
      <c r="D29" t="s">
        <v>354</v>
      </c>
      <c r="E29"/>
    </row>
    <row r="30" spans="3:5" ht="12.75" customHeight="1">
      <c r="C30" s="44" t="s">
        <v>461</v>
      </c>
      <c r="E30"/>
    </row>
    <row r="31" spans="3:5" ht="12.75" customHeight="1">
      <c r="C31" t="s">
        <v>451</v>
      </c>
      <c r="D31" s="63">
        <v>1001.1416</v>
      </c>
      <c r="E31"/>
    </row>
    <row r="32" spans="3:5" ht="12.75" customHeight="1">
      <c r="C32" t="s">
        <v>453</v>
      </c>
      <c r="D32" s="63">
        <v>1001.1732</v>
      </c>
      <c r="E32"/>
    </row>
    <row r="33" spans="3:5" ht="12.75" customHeight="1">
      <c r="C33" s="47" t="s">
        <v>460</v>
      </c>
      <c r="E33"/>
    </row>
    <row r="34" spans="3:5" ht="12.75" customHeight="1">
      <c r="C34" t="s">
        <v>451</v>
      </c>
      <c r="D34" s="63">
        <v>1020.0811</v>
      </c>
      <c r="E34"/>
    </row>
    <row r="35" spans="3:5" ht="12.75" customHeight="1">
      <c r="C35" t="s">
        <v>453</v>
      </c>
      <c r="D35" s="63">
        <v>1020.1565</v>
      </c>
      <c r="E35"/>
    </row>
    <row r="36" spans="3:5" ht="12.75" customHeight="1">
      <c r="C36" t="s">
        <v>454</v>
      </c>
      <c r="D36" t="s">
        <v>354</v>
      </c>
      <c r="E36"/>
    </row>
    <row r="37" spans="3:5" ht="12.75" customHeight="1">
      <c r="C37" t="s">
        <v>419</v>
      </c>
      <c r="D37" t="s">
        <v>354</v>
      </c>
      <c r="E37"/>
    </row>
    <row r="38" spans="3:5" ht="12.75" customHeight="1">
      <c r="C38" t="s">
        <v>455</v>
      </c>
      <c r="D38" t="s">
        <v>354</v>
      </c>
      <c r="E38"/>
    </row>
    <row r="39" spans="3:5" ht="12.75" customHeight="1">
      <c r="C39" t="s">
        <v>369</v>
      </c>
      <c r="D39" s="141" t="s">
        <v>479</v>
      </c>
      <c r="E39"/>
    </row>
    <row r="40" spans="3:5" ht="12.75" customHeight="1">
      <c r="C40" t="s">
        <v>421</v>
      </c>
      <c r="E40"/>
    </row>
    <row r="41" spans="3:5" ht="12.75" customHeight="1">
      <c r="C41" t="s">
        <v>371</v>
      </c>
      <c r="D41" t="s">
        <v>372</v>
      </c>
      <c r="E41" t="s">
        <v>373</v>
      </c>
    </row>
    <row r="42" spans="3:5" ht="12.75" customHeight="1">
      <c r="C42" t="s">
        <v>456</v>
      </c>
      <c r="D42" s="41" t="s">
        <v>354</v>
      </c>
      <c r="E42" s="41" t="s">
        <v>354</v>
      </c>
    </row>
    <row r="43" spans="3:7" ht="12.75" customHeight="1">
      <c r="C43" s="147" t="s">
        <v>375</v>
      </c>
      <c r="D43" s="147"/>
      <c r="E43" s="147"/>
      <c r="F43" s="147"/>
      <c r="G43" s="147"/>
    </row>
    <row r="44" ht="12.75" customHeight="1">
      <c r="E44"/>
    </row>
    <row r="45" spans="3:5" ht="12.75" customHeight="1">
      <c r="C45" t="s">
        <v>376</v>
      </c>
      <c r="E45"/>
    </row>
    <row r="46" ht="12.75" customHeight="1">
      <c r="E46"/>
    </row>
    <row r="47" ht="12.75" customHeight="1"/>
    <row r="50" ht="12.75">
      <c r="E50"/>
    </row>
    <row r="51" ht="12.75">
      <c r="E51"/>
    </row>
    <row r="52" ht="12.75">
      <c r="E52"/>
    </row>
    <row r="53" ht="12.75">
      <c r="E53"/>
    </row>
    <row r="54" ht="12.75">
      <c r="E54"/>
    </row>
    <row r="55" ht="12.75">
      <c r="E55"/>
    </row>
    <row r="56" ht="12.75">
      <c r="E56"/>
    </row>
    <row r="57" ht="12.75">
      <c r="E57"/>
    </row>
    <row r="58" ht="12.75">
      <c r="E58"/>
    </row>
    <row r="59" ht="12.75">
      <c r="E59"/>
    </row>
    <row r="60" ht="12.75">
      <c r="E60"/>
    </row>
    <row r="61" ht="12.75">
      <c r="E61"/>
    </row>
    <row r="62" ht="12.75">
      <c r="E62"/>
    </row>
    <row r="63" ht="12.75">
      <c r="E63"/>
    </row>
    <row r="64" ht="12.75">
      <c r="E64"/>
    </row>
    <row r="65" ht="12.75">
      <c r="E65"/>
    </row>
    <row r="66" ht="12.75">
      <c r="E66"/>
    </row>
    <row r="67" ht="12.75">
      <c r="E67"/>
    </row>
    <row r="68" ht="12.75">
      <c r="E68"/>
    </row>
    <row r="69" ht="12.75">
      <c r="E69"/>
    </row>
    <row r="70" ht="12.75">
      <c r="E70"/>
    </row>
    <row r="71" ht="12.75">
      <c r="E71"/>
    </row>
    <row r="72" ht="12.75">
      <c r="E72"/>
    </row>
    <row r="73" ht="12.75">
      <c r="E73"/>
    </row>
    <row r="74" ht="12.75">
      <c r="E74"/>
    </row>
  </sheetData>
  <sheetProtection/>
  <mergeCells count="2">
    <mergeCell ref="C1:G1"/>
    <mergeCell ref="C43:G4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7.57421875" style="0" customWidth="1"/>
    <col min="2" max="2" width="14.140625" style="0" customWidth="1"/>
    <col min="3" max="3" width="39.57421875" style="0" customWidth="1"/>
    <col min="4" max="4" width="15.57421875" style="0" customWidth="1"/>
    <col min="5" max="5" width="15.57421875" style="36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7" customWidth="1"/>
    <col min="10" max="10" width="17.421875" style="0" customWidth="1"/>
    <col min="11" max="11" width="9.140625" style="39" customWidth="1"/>
    <col min="12" max="12" width="15.28125" style="27" customWidth="1"/>
  </cols>
  <sheetData>
    <row r="1" spans="1:8" ht="18.75">
      <c r="A1" s="2"/>
      <c r="B1" s="2"/>
      <c r="C1" s="146" t="s">
        <v>333</v>
      </c>
      <c r="D1" s="146"/>
      <c r="E1" s="146"/>
      <c r="F1" s="146"/>
      <c r="G1" s="146"/>
      <c r="H1" s="31"/>
    </row>
    <row r="2" spans="1:8" ht="12.75">
      <c r="A2" s="3" t="s">
        <v>1</v>
      </c>
      <c r="B2" s="3"/>
      <c r="C2" s="4" t="s">
        <v>2</v>
      </c>
      <c r="D2" s="5"/>
      <c r="E2" s="34"/>
      <c r="F2" s="6"/>
      <c r="G2" s="7"/>
      <c r="H2" s="32"/>
    </row>
    <row r="3" spans="1:8" ht="15.75" customHeight="1">
      <c r="A3" s="8"/>
      <c r="B3" s="8"/>
      <c r="C3" s="9"/>
      <c r="D3" s="3"/>
      <c r="E3" s="34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35" t="s">
        <v>348</v>
      </c>
      <c r="F4" s="12" t="s">
        <v>6</v>
      </c>
      <c r="G4" s="13" t="s">
        <v>7</v>
      </c>
      <c r="H4" s="26" t="s">
        <v>8</v>
      </c>
      <c r="I4" s="28"/>
      <c r="L4" s="33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11</v>
      </c>
      <c r="F8" s="14"/>
      <c r="G8" s="15"/>
      <c r="H8" s="16"/>
    </row>
    <row r="9" spans="1:8" ht="12.75" customHeight="1">
      <c r="A9">
        <v>1</v>
      </c>
      <c r="B9" t="s">
        <v>31</v>
      </c>
      <c r="C9" t="s">
        <v>29</v>
      </c>
      <c r="D9" t="s">
        <v>16</v>
      </c>
      <c r="E9" s="36">
        <v>114500000</v>
      </c>
      <c r="F9" s="14">
        <v>1133.58893</v>
      </c>
      <c r="G9" s="15">
        <v>0.2807</v>
      </c>
      <c r="H9" s="16">
        <v>41584</v>
      </c>
    </row>
    <row r="10" spans="1:11" ht="12.75" customHeight="1">
      <c r="A10">
        <v>2</v>
      </c>
      <c r="B10" t="s">
        <v>294</v>
      </c>
      <c r="C10" t="s">
        <v>293</v>
      </c>
      <c r="D10" t="s">
        <v>16</v>
      </c>
      <c r="E10" s="36">
        <v>114000000</v>
      </c>
      <c r="F10" s="14">
        <v>1127.40984</v>
      </c>
      <c r="G10" s="15">
        <v>0.2791</v>
      </c>
      <c r="H10" s="16">
        <v>41583</v>
      </c>
      <c r="J10" s="17" t="s">
        <v>17</v>
      </c>
      <c r="K10" s="40" t="s">
        <v>18</v>
      </c>
    </row>
    <row r="11" spans="3:11" ht="12.75" customHeight="1">
      <c r="C11" s="18" t="s">
        <v>32</v>
      </c>
      <c r="D11" s="18"/>
      <c r="E11" s="37"/>
      <c r="F11" s="19">
        <f>SUM(F9:F10)</f>
        <v>2260.99877</v>
      </c>
      <c r="G11" s="20">
        <f>SUM(G9:G10)</f>
        <v>0.5598000000000001</v>
      </c>
      <c r="H11" s="21"/>
      <c r="I11" s="29"/>
      <c r="J11" s="15" t="s">
        <v>16</v>
      </c>
      <c r="K11" s="39">
        <v>0.5598</v>
      </c>
    </row>
    <row r="12" spans="6:11" ht="12.75" customHeight="1">
      <c r="F12" s="14"/>
      <c r="G12" s="15"/>
      <c r="H12" s="16"/>
      <c r="J12" s="15" t="s">
        <v>27</v>
      </c>
      <c r="K12" s="39">
        <v>0.43920000000000003</v>
      </c>
    </row>
    <row r="13" spans="3:11" ht="12.75" customHeight="1">
      <c r="C13" s="1" t="s">
        <v>49</v>
      </c>
      <c r="F13" s="14"/>
      <c r="G13" s="15"/>
      <c r="H13" s="16"/>
      <c r="J13" s="15" t="s">
        <v>33</v>
      </c>
      <c r="K13" s="39">
        <v>0.001</v>
      </c>
    </row>
    <row r="14" spans="1:10" ht="12.75" customHeight="1">
      <c r="A14">
        <v>3</v>
      </c>
      <c r="B14" t="s">
        <v>318</v>
      </c>
      <c r="C14" t="s">
        <v>317</v>
      </c>
      <c r="D14" t="s">
        <v>27</v>
      </c>
      <c r="E14" s="36">
        <v>179400000</v>
      </c>
      <c r="F14" s="14">
        <v>1773.948462</v>
      </c>
      <c r="G14" s="15">
        <v>0.43920000000000003</v>
      </c>
      <c r="H14" s="16">
        <v>41585</v>
      </c>
      <c r="J14" s="15"/>
    </row>
    <row r="15" spans="3:9" ht="12.75" customHeight="1">
      <c r="C15" s="18" t="s">
        <v>32</v>
      </c>
      <c r="D15" s="18"/>
      <c r="E15" s="37"/>
      <c r="F15" s="19">
        <f>SUM(F14:F14)</f>
        <v>1773.948462</v>
      </c>
      <c r="G15" s="20">
        <f>SUM(G14:G14)</f>
        <v>0.43920000000000003</v>
      </c>
      <c r="H15" s="21"/>
      <c r="I15" s="29"/>
    </row>
    <row r="16" spans="6:8" ht="12.75" customHeight="1">
      <c r="F16" s="14"/>
      <c r="G16" s="15"/>
      <c r="H16" s="16"/>
    </row>
    <row r="17" spans="3:8" ht="12.75" customHeight="1">
      <c r="C17" s="1" t="s">
        <v>57</v>
      </c>
      <c r="F17" s="14">
        <v>4.588792</v>
      </c>
      <c r="G17" s="15">
        <v>0.0011</v>
      </c>
      <c r="H17" s="16"/>
    </row>
    <row r="18" spans="3:9" ht="12.75" customHeight="1">
      <c r="C18" s="18" t="s">
        <v>32</v>
      </c>
      <c r="D18" s="18"/>
      <c r="E18" s="37"/>
      <c r="F18" s="19">
        <f>SUM(F17:F17)</f>
        <v>4.588792</v>
      </c>
      <c r="G18" s="20">
        <f>SUM(G17:G17)</f>
        <v>0.0011</v>
      </c>
      <c r="H18" s="21"/>
      <c r="I18" s="29"/>
    </row>
    <row r="19" spans="6:8" ht="12.75" customHeight="1">
      <c r="F19" s="14"/>
      <c r="G19" s="15"/>
      <c r="H19" s="16"/>
    </row>
    <row r="20" spans="3:8" ht="12.75" customHeight="1">
      <c r="C20" s="1" t="s">
        <v>58</v>
      </c>
      <c r="F20" s="14"/>
      <c r="G20" s="15"/>
      <c r="H20" s="16"/>
    </row>
    <row r="21" spans="3:8" ht="12.75" customHeight="1">
      <c r="C21" s="1" t="s">
        <v>59</v>
      </c>
      <c r="F21" s="14">
        <v>-0.510487</v>
      </c>
      <c r="G21" s="15">
        <v>-0.0001</v>
      </c>
      <c r="H21" s="16"/>
    </row>
    <row r="22" spans="3:9" ht="12.75" customHeight="1">
      <c r="C22" s="18" t="s">
        <v>32</v>
      </c>
      <c r="D22" s="18"/>
      <c r="E22" s="37"/>
      <c r="F22" s="19">
        <f>SUM(F21:F21)</f>
        <v>-0.510487</v>
      </c>
      <c r="G22" s="20">
        <f>SUM(G21:G21)</f>
        <v>-0.0001</v>
      </c>
      <c r="H22" s="21"/>
      <c r="I22" s="29"/>
    </row>
    <row r="23" spans="3:9" ht="12.75" customHeight="1">
      <c r="C23" s="22" t="s">
        <v>60</v>
      </c>
      <c r="D23" s="22"/>
      <c r="E23" s="38"/>
      <c r="F23" s="23">
        <f>SUM(F11,F15,F18,F22)</f>
        <v>4039.0255370000004</v>
      </c>
      <c r="G23" s="24">
        <f>SUM(G11,G15,G18,G22)</f>
        <v>1.0000000000000002</v>
      </c>
      <c r="H23" s="25"/>
      <c r="I23" s="30"/>
    </row>
    <row r="24" ht="12.75" customHeight="1"/>
    <row r="25" ht="12.75" customHeight="1">
      <c r="C25" s="1" t="s">
        <v>350</v>
      </c>
    </row>
    <row r="26" ht="12.75" customHeight="1">
      <c r="C26" s="1" t="s">
        <v>349</v>
      </c>
    </row>
    <row r="27" ht="12.75" customHeight="1">
      <c r="C27" s="1"/>
    </row>
    <row r="28" ht="12.75" customHeight="1">
      <c r="C28" s="1"/>
    </row>
    <row r="29" spans="3:5" ht="12.75" customHeight="1">
      <c r="C29" s="1" t="s">
        <v>352</v>
      </c>
      <c r="E29"/>
    </row>
    <row r="30" spans="3:5" ht="12.75" customHeight="1">
      <c r="C30" s="41" t="s">
        <v>353</v>
      </c>
      <c r="D30" t="s">
        <v>354</v>
      </c>
      <c r="E30"/>
    </row>
    <row r="31" spans="3:5" ht="12.75" customHeight="1">
      <c r="C31" s="44" t="s">
        <v>461</v>
      </c>
      <c r="E31"/>
    </row>
    <row r="32" spans="3:5" ht="12.75" customHeight="1">
      <c r="C32" t="s">
        <v>451</v>
      </c>
      <c r="D32" s="63">
        <v>1005.0158</v>
      </c>
      <c r="E32"/>
    </row>
    <row r="33" spans="3:5" ht="12.75" customHeight="1">
      <c r="C33" t="s">
        <v>452</v>
      </c>
      <c r="D33" s="63">
        <v>1005.0158</v>
      </c>
      <c r="E33"/>
    </row>
    <row r="34" spans="3:5" ht="12.75" customHeight="1">
      <c r="C34" t="s">
        <v>453</v>
      </c>
      <c r="D34" s="63">
        <v>1005.0475</v>
      </c>
      <c r="E34"/>
    </row>
    <row r="35" spans="3:5" ht="12.75" customHeight="1">
      <c r="C35" t="s">
        <v>458</v>
      </c>
      <c r="D35" s="63">
        <v>1005.0475</v>
      </c>
      <c r="E35"/>
    </row>
    <row r="36" spans="3:5" ht="12.75" customHeight="1">
      <c r="C36" s="47" t="s">
        <v>460</v>
      </c>
      <c r="E36"/>
    </row>
    <row r="37" spans="3:5" ht="12.75" customHeight="1">
      <c r="C37" t="s">
        <v>451</v>
      </c>
      <c r="D37" s="63">
        <v>1015.0692</v>
      </c>
      <c r="E37"/>
    </row>
    <row r="38" spans="3:5" ht="12.75" customHeight="1">
      <c r="C38" t="s">
        <v>452</v>
      </c>
      <c r="D38" s="63">
        <v>1015.0692</v>
      </c>
      <c r="E38"/>
    </row>
    <row r="39" spans="3:5" ht="12.75" customHeight="1">
      <c r="C39" t="s">
        <v>453</v>
      </c>
      <c r="D39" s="63">
        <v>1015.1443</v>
      </c>
      <c r="E39"/>
    </row>
    <row r="40" spans="3:5" ht="12.75" customHeight="1">
      <c r="C40" t="s">
        <v>458</v>
      </c>
      <c r="D40">
        <v>1015.1443</v>
      </c>
      <c r="E40"/>
    </row>
    <row r="41" spans="3:5" ht="12.75" customHeight="1">
      <c r="C41" t="s">
        <v>454</v>
      </c>
      <c r="D41" t="s">
        <v>354</v>
      </c>
      <c r="E41"/>
    </row>
    <row r="42" spans="3:5" ht="12.75" customHeight="1">
      <c r="C42" t="s">
        <v>419</v>
      </c>
      <c r="D42" t="s">
        <v>354</v>
      </c>
      <c r="E42"/>
    </row>
    <row r="43" spans="3:5" ht="12.75" customHeight="1">
      <c r="C43" t="s">
        <v>455</v>
      </c>
      <c r="D43" t="s">
        <v>354</v>
      </c>
      <c r="E43"/>
    </row>
    <row r="44" spans="3:5" ht="12.75" customHeight="1">
      <c r="C44" t="s">
        <v>369</v>
      </c>
      <c r="D44" s="141" t="s">
        <v>480</v>
      </c>
      <c r="E44"/>
    </row>
    <row r="45" spans="3:5" ht="12.75" customHeight="1">
      <c r="C45" t="s">
        <v>421</v>
      </c>
      <c r="E45"/>
    </row>
    <row r="46" spans="3:5" ht="12.75" customHeight="1">
      <c r="C46" t="s">
        <v>371</v>
      </c>
      <c r="D46" t="s">
        <v>372</v>
      </c>
      <c r="E46" t="s">
        <v>373</v>
      </c>
    </row>
    <row r="47" spans="3:5" ht="12.75" customHeight="1">
      <c r="C47" t="s">
        <v>456</v>
      </c>
      <c r="D47" s="41" t="s">
        <v>354</v>
      </c>
      <c r="E47" s="41" t="s">
        <v>354</v>
      </c>
    </row>
    <row r="48" spans="3:7" ht="12.75" customHeight="1">
      <c r="C48" s="147" t="s">
        <v>375</v>
      </c>
      <c r="D48" s="147"/>
      <c r="E48" s="147"/>
      <c r="F48" s="147"/>
      <c r="G48" s="147"/>
    </row>
    <row r="49" ht="12.75" customHeight="1">
      <c r="E49"/>
    </row>
    <row r="50" spans="3:5" ht="12.75">
      <c r="C50" t="s">
        <v>376</v>
      </c>
      <c r="E50"/>
    </row>
    <row r="51" ht="12.75">
      <c r="E51"/>
    </row>
  </sheetData>
  <sheetProtection/>
  <mergeCells count="2">
    <mergeCell ref="C1:G1"/>
    <mergeCell ref="C48:G4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7.57421875" style="0" customWidth="1"/>
    <col min="2" max="2" width="14.28125" style="0" customWidth="1"/>
    <col min="3" max="3" width="39.57421875" style="0" customWidth="1"/>
    <col min="4" max="4" width="15.57421875" style="0" customWidth="1"/>
    <col min="5" max="5" width="15.57421875" style="36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7" customWidth="1"/>
    <col min="10" max="10" width="17.421875" style="0" customWidth="1"/>
    <col min="11" max="11" width="9.140625" style="39" customWidth="1"/>
    <col min="12" max="12" width="15.421875" style="27" customWidth="1"/>
  </cols>
  <sheetData>
    <row r="1" spans="1:8" ht="18.75">
      <c r="A1" s="2"/>
      <c r="B1" s="2"/>
      <c r="C1" s="146" t="s">
        <v>334</v>
      </c>
      <c r="D1" s="146"/>
      <c r="E1" s="146"/>
      <c r="F1" s="146"/>
      <c r="G1" s="146"/>
      <c r="H1" s="31"/>
    </row>
    <row r="2" spans="1:8" ht="12.75">
      <c r="A2" s="3" t="s">
        <v>1</v>
      </c>
      <c r="B2" s="3"/>
      <c r="C2" s="4" t="s">
        <v>2</v>
      </c>
      <c r="D2" s="5"/>
      <c r="E2" s="34"/>
      <c r="F2" s="6"/>
      <c r="G2" s="7"/>
      <c r="H2" s="32"/>
    </row>
    <row r="3" spans="1:8" ht="15.75" customHeight="1">
      <c r="A3" s="8"/>
      <c r="B3" s="8"/>
      <c r="C3" s="9"/>
      <c r="D3" s="3"/>
      <c r="E3" s="34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35" t="s">
        <v>348</v>
      </c>
      <c r="F4" s="12" t="s">
        <v>6</v>
      </c>
      <c r="G4" s="13" t="s">
        <v>7</v>
      </c>
      <c r="H4" s="26" t="s">
        <v>8</v>
      </c>
      <c r="I4" s="28"/>
      <c r="L4" s="33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11</v>
      </c>
      <c r="F8" s="14"/>
      <c r="G8" s="15"/>
      <c r="H8" s="16"/>
    </row>
    <row r="9" spans="1:8" ht="12.75" customHeight="1">
      <c r="A9">
        <v>1</v>
      </c>
      <c r="B9" t="s">
        <v>335</v>
      </c>
      <c r="C9" t="s">
        <v>293</v>
      </c>
      <c r="D9" t="s">
        <v>16</v>
      </c>
      <c r="E9" s="36">
        <v>150000000</v>
      </c>
      <c r="F9" s="14">
        <v>1478.049</v>
      </c>
      <c r="G9" s="15">
        <v>0.2304</v>
      </c>
      <c r="H9" s="16">
        <v>41604</v>
      </c>
    </row>
    <row r="10" spans="1:11" ht="12.75" customHeight="1">
      <c r="A10">
        <v>2</v>
      </c>
      <c r="B10" t="s">
        <v>336</v>
      </c>
      <c r="C10" t="s">
        <v>70</v>
      </c>
      <c r="D10" t="s">
        <v>16</v>
      </c>
      <c r="E10" s="36">
        <v>100000000</v>
      </c>
      <c r="F10" s="14">
        <v>985.423</v>
      </c>
      <c r="G10" s="15">
        <v>0.1536</v>
      </c>
      <c r="H10" s="16">
        <v>41603</v>
      </c>
      <c r="J10" s="17" t="s">
        <v>17</v>
      </c>
      <c r="K10" s="40" t="s">
        <v>18</v>
      </c>
    </row>
    <row r="11" spans="1:11" ht="12.75" customHeight="1">
      <c r="A11">
        <v>3</v>
      </c>
      <c r="B11" t="s">
        <v>337</v>
      </c>
      <c r="C11" t="s">
        <v>70</v>
      </c>
      <c r="D11" t="s">
        <v>16</v>
      </c>
      <c r="E11" s="36">
        <v>50000000</v>
      </c>
      <c r="F11" s="14">
        <v>492.75</v>
      </c>
      <c r="G11" s="15">
        <v>0.0768</v>
      </c>
      <c r="H11" s="16">
        <v>41604</v>
      </c>
      <c r="J11" s="15" t="s">
        <v>16</v>
      </c>
      <c r="K11" s="39">
        <v>0.5375</v>
      </c>
    </row>
    <row r="12" spans="1:11" ht="12.75" customHeight="1">
      <c r="A12">
        <v>4</v>
      </c>
      <c r="B12" t="s">
        <v>338</v>
      </c>
      <c r="C12" t="s">
        <v>226</v>
      </c>
      <c r="D12" t="s">
        <v>16</v>
      </c>
      <c r="E12" s="36">
        <v>50000000</v>
      </c>
      <c r="F12" s="14">
        <v>491.7295</v>
      </c>
      <c r="G12" s="15">
        <v>0.0767</v>
      </c>
      <c r="H12" s="16">
        <v>41605</v>
      </c>
      <c r="J12" s="15" t="s">
        <v>27</v>
      </c>
      <c r="K12" s="39">
        <v>0.46020000000000005</v>
      </c>
    </row>
    <row r="13" spans="3:11" ht="12.75" customHeight="1">
      <c r="C13" s="18" t="s">
        <v>32</v>
      </c>
      <c r="D13" s="18"/>
      <c r="E13" s="37"/>
      <c r="F13" s="19">
        <f>SUM(F9:F12)</f>
        <v>3447.9514999999997</v>
      </c>
      <c r="G13" s="20">
        <f>SUM(G9:G12)</f>
        <v>0.5375</v>
      </c>
      <c r="H13" s="21"/>
      <c r="I13" s="29"/>
      <c r="J13" s="15" t="s">
        <v>33</v>
      </c>
      <c r="K13" s="39">
        <v>0.0023</v>
      </c>
    </row>
    <row r="14" spans="6:10" ht="12.75" customHeight="1">
      <c r="F14" s="14"/>
      <c r="G14" s="15"/>
      <c r="H14" s="16"/>
      <c r="J14" s="15"/>
    </row>
    <row r="15" spans="3:8" ht="12.75" customHeight="1">
      <c r="C15" s="1" t="s">
        <v>49</v>
      </c>
      <c r="F15" s="14"/>
      <c r="G15" s="15"/>
      <c r="H15" s="16"/>
    </row>
    <row r="16" spans="1:8" ht="12.75" customHeight="1">
      <c r="A16">
        <v>5</v>
      </c>
      <c r="B16" t="s">
        <v>340</v>
      </c>
      <c r="C16" t="s">
        <v>339</v>
      </c>
      <c r="D16" t="s">
        <v>27</v>
      </c>
      <c r="E16" s="36">
        <v>300000000</v>
      </c>
      <c r="F16" s="14">
        <v>2951.577</v>
      </c>
      <c r="G16" s="15">
        <v>0.46020000000000005</v>
      </c>
      <c r="H16" s="16">
        <v>41606</v>
      </c>
    </row>
    <row r="17" spans="3:9" ht="12.75" customHeight="1">
      <c r="C17" s="18" t="s">
        <v>32</v>
      </c>
      <c r="D17" s="18"/>
      <c r="E17" s="37"/>
      <c r="F17" s="19">
        <f>SUM(F16:F16)</f>
        <v>2951.577</v>
      </c>
      <c r="G17" s="20">
        <f>SUM(G16:G16)</f>
        <v>0.46020000000000005</v>
      </c>
      <c r="H17" s="21"/>
      <c r="I17" s="29"/>
    </row>
    <row r="18" spans="6:8" ht="12.75" customHeight="1">
      <c r="F18" s="14"/>
      <c r="G18" s="15"/>
      <c r="H18" s="16"/>
    </row>
    <row r="19" spans="3:8" ht="12.75" customHeight="1">
      <c r="C19" s="1" t="s">
        <v>57</v>
      </c>
      <c r="F19" s="14">
        <v>15.670874</v>
      </c>
      <c r="G19" s="15">
        <v>0.0024</v>
      </c>
      <c r="H19" s="16"/>
    </row>
    <row r="20" spans="3:9" ht="12.75" customHeight="1">
      <c r="C20" s="18" t="s">
        <v>32</v>
      </c>
      <c r="D20" s="18"/>
      <c r="E20" s="37"/>
      <c r="F20" s="19">
        <f>SUM(F19:F19)</f>
        <v>15.670874</v>
      </c>
      <c r="G20" s="20">
        <f>SUM(G19:G19)</f>
        <v>0.0024</v>
      </c>
      <c r="H20" s="21"/>
      <c r="I20" s="29"/>
    </row>
    <row r="21" spans="6:8" ht="12.75" customHeight="1">
      <c r="F21" s="14"/>
      <c r="G21" s="15"/>
      <c r="H21" s="16"/>
    </row>
    <row r="22" spans="3:8" ht="12.75" customHeight="1">
      <c r="C22" s="1" t="s">
        <v>58</v>
      </c>
      <c r="F22" s="14"/>
      <c r="G22" s="15"/>
      <c r="H22" s="16"/>
    </row>
    <row r="23" spans="3:8" ht="12.75" customHeight="1">
      <c r="C23" s="1" t="s">
        <v>59</v>
      </c>
      <c r="F23" s="14">
        <v>-1.018705</v>
      </c>
      <c r="G23" s="15">
        <v>-0.0001</v>
      </c>
      <c r="H23" s="16"/>
    </row>
    <row r="24" spans="3:9" ht="12.75" customHeight="1">
      <c r="C24" s="18" t="s">
        <v>32</v>
      </c>
      <c r="D24" s="18"/>
      <c r="E24" s="37"/>
      <c r="F24" s="19">
        <f>SUM(F23:F23)</f>
        <v>-1.018705</v>
      </c>
      <c r="G24" s="20">
        <f>SUM(G23:G23)</f>
        <v>-0.0001</v>
      </c>
      <c r="H24" s="21"/>
      <c r="I24" s="29"/>
    </row>
    <row r="25" spans="3:9" ht="12.75" customHeight="1">
      <c r="C25" s="22" t="s">
        <v>60</v>
      </c>
      <c r="D25" s="22"/>
      <c r="E25" s="38"/>
      <c r="F25" s="23">
        <f>SUM(F13,F17,F20,F24)</f>
        <v>6414.180669</v>
      </c>
      <c r="G25" s="24">
        <f>SUM(G13,G17,G20,G24)</f>
        <v>1</v>
      </c>
      <c r="H25" s="25"/>
      <c r="I25" s="30"/>
    </row>
    <row r="26" ht="12.75" customHeight="1"/>
    <row r="27" ht="12.75" customHeight="1">
      <c r="C27" s="1" t="s">
        <v>350</v>
      </c>
    </row>
    <row r="28" ht="12.75" customHeight="1">
      <c r="C28" s="1" t="s">
        <v>349</v>
      </c>
    </row>
    <row r="29" ht="12.75" customHeight="1">
      <c r="C29" s="1"/>
    </row>
    <row r="30" ht="12.75" customHeight="1">
      <c r="C30" s="1"/>
    </row>
    <row r="31" spans="3:5" ht="12.75" customHeight="1">
      <c r="C31" s="1" t="s">
        <v>352</v>
      </c>
      <c r="E31"/>
    </row>
    <row r="32" spans="3:5" ht="12.75" customHeight="1">
      <c r="C32" s="41" t="s">
        <v>353</v>
      </c>
      <c r="D32" t="s">
        <v>354</v>
      </c>
      <c r="E32"/>
    </row>
    <row r="33" spans="3:5" ht="12.75" customHeight="1">
      <c r="C33" s="44" t="s">
        <v>461</v>
      </c>
      <c r="E33"/>
    </row>
    <row r="34" spans="3:5" ht="12.75" customHeight="1">
      <c r="C34" t="s">
        <v>451</v>
      </c>
      <c r="D34" s="63">
        <v>1000.6591</v>
      </c>
      <c r="E34"/>
    </row>
    <row r="35" spans="3:5" ht="12.75" customHeight="1">
      <c r="C35" t="s">
        <v>452</v>
      </c>
      <c r="D35" s="63">
        <v>1000.6591</v>
      </c>
      <c r="E35"/>
    </row>
    <row r="36" spans="3:5" ht="12.75" customHeight="1">
      <c r="C36" t="s">
        <v>453</v>
      </c>
      <c r="D36" s="63">
        <v>1000.666</v>
      </c>
      <c r="E36"/>
    </row>
    <row r="37" spans="3:5" ht="12.75" customHeight="1">
      <c r="C37" t="s">
        <v>458</v>
      </c>
      <c r="D37">
        <v>1000.6634</v>
      </c>
      <c r="E37"/>
    </row>
    <row r="38" spans="3:5" ht="12.75" customHeight="1">
      <c r="C38" s="47" t="s">
        <v>460</v>
      </c>
      <c r="E38"/>
    </row>
    <row r="39" spans="3:5" ht="12.75" customHeight="1">
      <c r="C39" t="s">
        <v>451</v>
      </c>
      <c r="D39" s="63">
        <v>1012.7041</v>
      </c>
      <c r="E39"/>
    </row>
    <row r="40" spans="3:5" ht="12.75" customHeight="1">
      <c r="C40" t="s">
        <v>452</v>
      </c>
      <c r="D40" s="63">
        <v>1012.7041</v>
      </c>
      <c r="E40"/>
    </row>
    <row r="41" spans="3:5" ht="12.75" customHeight="1">
      <c r="C41" t="s">
        <v>453</v>
      </c>
      <c r="D41" s="63">
        <v>1012.8184</v>
      </c>
      <c r="E41"/>
    </row>
    <row r="42" spans="3:5" ht="12.75" customHeight="1">
      <c r="C42" t="s">
        <v>458</v>
      </c>
      <c r="D42">
        <v>1012.7749</v>
      </c>
      <c r="E42"/>
    </row>
    <row r="43" spans="3:5" ht="12.75" customHeight="1">
      <c r="C43" t="s">
        <v>454</v>
      </c>
      <c r="D43" t="s">
        <v>354</v>
      </c>
      <c r="E43"/>
    </row>
    <row r="44" spans="3:5" ht="12.75" customHeight="1">
      <c r="C44" t="s">
        <v>419</v>
      </c>
      <c r="D44" t="s">
        <v>354</v>
      </c>
      <c r="E44"/>
    </row>
    <row r="45" spans="3:5" ht="12.75" customHeight="1">
      <c r="C45" t="s">
        <v>455</v>
      </c>
      <c r="D45" t="s">
        <v>354</v>
      </c>
      <c r="E45"/>
    </row>
    <row r="46" spans="3:5" ht="12.75" customHeight="1">
      <c r="C46" t="s">
        <v>369</v>
      </c>
      <c r="D46" s="141" t="s">
        <v>481</v>
      </c>
      <c r="E46"/>
    </row>
    <row r="47" spans="3:5" ht="12.75" customHeight="1">
      <c r="C47" t="s">
        <v>421</v>
      </c>
      <c r="E47"/>
    </row>
    <row r="48" spans="3:5" ht="12.75" customHeight="1">
      <c r="C48" t="s">
        <v>371</v>
      </c>
      <c r="D48" t="s">
        <v>372</v>
      </c>
      <c r="E48" t="s">
        <v>373</v>
      </c>
    </row>
    <row r="49" spans="3:5" ht="12.75" customHeight="1">
      <c r="C49" t="s">
        <v>456</v>
      </c>
      <c r="D49" s="41" t="s">
        <v>354</v>
      </c>
      <c r="E49" s="41" t="s">
        <v>354</v>
      </c>
    </row>
    <row r="50" spans="3:7" ht="12.75" customHeight="1">
      <c r="C50" s="147" t="s">
        <v>375</v>
      </c>
      <c r="D50" s="147"/>
      <c r="E50" s="147"/>
      <c r="F50" s="147"/>
      <c r="G50" s="147"/>
    </row>
    <row r="51" ht="12.75" customHeight="1">
      <c r="E51"/>
    </row>
    <row r="52" spans="3:5" ht="12.75">
      <c r="C52" t="s">
        <v>376</v>
      </c>
      <c r="E52"/>
    </row>
    <row r="53" ht="12.75">
      <c r="E53"/>
    </row>
  </sheetData>
  <sheetProtection/>
  <mergeCells count="2">
    <mergeCell ref="C1:G1"/>
    <mergeCell ref="C50:G50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7.57421875" style="0" customWidth="1"/>
    <col min="2" max="2" width="14.140625" style="0" customWidth="1"/>
    <col min="3" max="3" width="32.7109375" style="0" customWidth="1"/>
    <col min="4" max="4" width="15.57421875" style="0" customWidth="1"/>
    <col min="5" max="5" width="15.57421875" style="36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7" customWidth="1"/>
    <col min="10" max="10" width="17.421875" style="0" customWidth="1"/>
    <col min="11" max="11" width="9.140625" style="0" customWidth="1"/>
    <col min="12" max="12" width="15.140625" style="27" customWidth="1"/>
  </cols>
  <sheetData>
    <row r="1" spans="1:8" ht="18.75">
      <c r="A1" s="2"/>
      <c r="B1" s="2"/>
      <c r="C1" s="146" t="s">
        <v>341</v>
      </c>
      <c r="D1" s="146"/>
      <c r="E1" s="146"/>
      <c r="F1" s="146"/>
      <c r="G1" s="146"/>
      <c r="H1" s="31"/>
    </row>
    <row r="2" spans="1:8" ht="12.75">
      <c r="A2" s="3" t="s">
        <v>1</v>
      </c>
      <c r="B2" s="3"/>
      <c r="C2" s="4" t="s">
        <v>2</v>
      </c>
      <c r="D2" s="5"/>
      <c r="E2" s="34"/>
      <c r="F2" s="6"/>
      <c r="G2" s="7"/>
      <c r="H2" s="32"/>
    </row>
    <row r="3" spans="1:8" ht="15.75" customHeight="1">
      <c r="A3" s="8"/>
      <c r="B3" s="8"/>
      <c r="C3" s="9"/>
      <c r="D3" s="3"/>
      <c r="E3" s="34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35" t="s">
        <v>348</v>
      </c>
      <c r="F4" s="12" t="s">
        <v>6</v>
      </c>
      <c r="G4" s="13" t="s">
        <v>7</v>
      </c>
      <c r="H4" s="26" t="s">
        <v>8</v>
      </c>
      <c r="I4" s="28"/>
      <c r="L4" s="33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11</v>
      </c>
      <c r="F8" s="14"/>
      <c r="G8" s="15"/>
      <c r="H8" s="16"/>
    </row>
    <row r="9" spans="1:8" ht="12.75" customHeight="1">
      <c r="A9">
        <v>1</v>
      </c>
      <c r="B9" t="s">
        <v>343</v>
      </c>
      <c r="C9" t="s">
        <v>342</v>
      </c>
      <c r="D9" t="s">
        <v>16</v>
      </c>
      <c r="E9" s="36">
        <v>50000000</v>
      </c>
      <c r="F9" s="14">
        <v>458.812</v>
      </c>
      <c r="G9" s="15">
        <v>0.2255</v>
      </c>
      <c r="H9" s="16">
        <v>41893</v>
      </c>
    </row>
    <row r="10" spans="1:11" ht="12.75" customHeight="1">
      <c r="A10">
        <v>2</v>
      </c>
      <c r="B10" t="s">
        <v>344</v>
      </c>
      <c r="C10" t="s">
        <v>161</v>
      </c>
      <c r="D10" t="s">
        <v>16</v>
      </c>
      <c r="E10" s="36">
        <v>50000000</v>
      </c>
      <c r="F10" s="14">
        <v>458.695</v>
      </c>
      <c r="G10" s="15">
        <v>0.2255</v>
      </c>
      <c r="H10" s="16">
        <v>41891</v>
      </c>
      <c r="J10" s="17" t="s">
        <v>17</v>
      </c>
      <c r="K10" s="17" t="s">
        <v>18</v>
      </c>
    </row>
    <row r="11" spans="1:11" ht="12.75" customHeight="1">
      <c r="A11">
        <v>3</v>
      </c>
      <c r="B11" t="s">
        <v>345</v>
      </c>
      <c r="C11" t="s">
        <v>70</v>
      </c>
      <c r="D11" t="s">
        <v>16</v>
      </c>
      <c r="E11" s="36">
        <v>50000000</v>
      </c>
      <c r="F11" s="14">
        <v>458.354</v>
      </c>
      <c r="G11" s="15">
        <v>0.2253</v>
      </c>
      <c r="H11" s="16">
        <v>41897</v>
      </c>
      <c r="J11" s="15" t="s">
        <v>16</v>
      </c>
      <c r="K11" s="15">
        <v>0.6762999999999999</v>
      </c>
    </row>
    <row r="12" spans="3:11" ht="12.75" customHeight="1">
      <c r="C12" s="18" t="s">
        <v>32</v>
      </c>
      <c r="D12" s="18"/>
      <c r="E12" s="37"/>
      <c r="F12" s="19">
        <f>SUM(F9:F11)</f>
        <v>1375.861</v>
      </c>
      <c r="G12" s="20">
        <f>SUM(G9:G11)</f>
        <v>0.6763</v>
      </c>
      <c r="H12" s="21"/>
      <c r="I12" s="29"/>
      <c r="J12" s="15" t="s">
        <v>23</v>
      </c>
      <c r="K12" s="15">
        <v>0.223</v>
      </c>
    </row>
    <row r="13" spans="6:11" ht="12.75" customHeight="1">
      <c r="F13" s="14"/>
      <c r="G13" s="15"/>
      <c r="H13" s="16"/>
      <c r="J13" s="15" t="s">
        <v>33</v>
      </c>
      <c r="K13" s="15">
        <v>0.1007</v>
      </c>
    </row>
    <row r="14" spans="3:11" ht="12.75" customHeight="1">
      <c r="C14" s="1" t="s">
        <v>34</v>
      </c>
      <c r="F14" s="14"/>
      <c r="G14" s="15"/>
      <c r="H14" s="16"/>
      <c r="J14" s="15"/>
      <c r="K14" s="15"/>
    </row>
    <row r="15" spans="1:8" ht="12.75" customHeight="1">
      <c r="A15">
        <v>4</v>
      </c>
      <c r="B15" t="s">
        <v>347</v>
      </c>
      <c r="C15" t="s">
        <v>346</v>
      </c>
      <c r="D15" t="s">
        <v>23</v>
      </c>
      <c r="E15" s="36">
        <v>50000000</v>
      </c>
      <c r="F15" s="14">
        <v>453.619</v>
      </c>
      <c r="G15" s="15">
        <v>0.223</v>
      </c>
      <c r="H15" s="16">
        <v>41899</v>
      </c>
    </row>
    <row r="16" spans="3:9" ht="12.75" customHeight="1">
      <c r="C16" s="18" t="s">
        <v>32</v>
      </c>
      <c r="D16" s="18"/>
      <c r="E16" s="37"/>
      <c r="F16" s="19">
        <f>SUM(F15:F15)</f>
        <v>453.619</v>
      </c>
      <c r="G16" s="20">
        <f>SUM(G15:G15)</f>
        <v>0.223</v>
      </c>
      <c r="H16" s="21"/>
      <c r="I16" s="29"/>
    </row>
    <row r="17" spans="6:8" ht="12.75" customHeight="1">
      <c r="F17" s="14"/>
      <c r="G17" s="15"/>
      <c r="H17" s="16"/>
    </row>
    <row r="18" spans="3:8" ht="12.75" customHeight="1">
      <c r="C18" s="1" t="s">
        <v>57</v>
      </c>
      <c r="F18" s="14">
        <v>205.385923</v>
      </c>
      <c r="G18" s="15">
        <v>0.1009</v>
      </c>
      <c r="H18" s="16"/>
    </row>
    <row r="19" spans="3:9" ht="12.75" customHeight="1">
      <c r="C19" s="18" t="s">
        <v>32</v>
      </c>
      <c r="D19" s="18"/>
      <c r="E19" s="37"/>
      <c r="F19" s="19">
        <f>SUM(F18:F18)</f>
        <v>205.385923</v>
      </c>
      <c r="G19" s="20">
        <f>SUM(G18:G18)</f>
        <v>0.1009</v>
      </c>
      <c r="H19" s="21"/>
      <c r="I19" s="29"/>
    </row>
    <row r="20" spans="6:8" ht="12.75" customHeight="1">
      <c r="F20" s="14"/>
      <c r="G20" s="15"/>
      <c r="H20" s="16"/>
    </row>
    <row r="21" spans="3:8" ht="12.75" customHeight="1">
      <c r="C21" s="1" t="s">
        <v>58</v>
      </c>
      <c r="F21" s="14"/>
      <c r="G21" s="15"/>
      <c r="H21" s="16"/>
    </row>
    <row r="22" spans="3:8" ht="12.75" customHeight="1">
      <c r="C22" s="1" t="s">
        <v>59</v>
      </c>
      <c r="F22" s="14">
        <v>-0.303812</v>
      </c>
      <c r="G22" s="15">
        <v>-0.0002</v>
      </c>
      <c r="H22" s="16"/>
    </row>
    <row r="23" spans="3:9" ht="12.75" customHeight="1">
      <c r="C23" s="18" t="s">
        <v>32</v>
      </c>
      <c r="D23" s="18"/>
      <c r="E23" s="37"/>
      <c r="F23" s="19">
        <f>SUM(F22:F22)</f>
        <v>-0.303812</v>
      </c>
      <c r="G23" s="20">
        <f>SUM(G22:G22)</f>
        <v>-0.0002</v>
      </c>
      <c r="H23" s="21"/>
      <c r="I23" s="29"/>
    </row>
    <row r="24" spans="3:9" ht="12.75" customHeight="1">
      <c r="C24" s="22" t="s">
        <v>60</v>
      </c>
      <c r="D24" s="22"/>
      <c r="E24" s="38"/>
      <c r="F24" s="23">
        <f>SUM(F12,F16,F19,F23)</f>
        <v>2034.562111</v>
      </c>
      <c r="G24" s="24">
        <f>SUM(G12,G16,G19,G23)</f>
        <v>1</v>
      </c>
      <c r="H24" s="25"/>
      <c r="I24" s="30"/>
    </row>
    <row r="25" ht="12.75" customHeight="1"/>
    <row r="26" ht="12.75" customHeight="1">
      <c r="C26" s="1" t="s">
        <v>350</v>
      </c>
    </row>
    <row r="27" ht="12.75" customHeight="1">
      <c r="C27" s="1" t="s">
        <v>349</v>
      </c>
    </row>
    <row r="28" ht="12.75" customHeight="1">
      <c r="C28" s="1"/>
    </row>
    <row r="29" ht="12.75" customHeight="1">
      <c r="C29" s="1"/>
    </row>
    <row r="30" spans="3:5" ht="12.75" customHeight="1">
      <c r="C30" s="1" t="s">
        <v>352</v>
      </c>
      <c r="E30"/>
    </row>
    <row r="31" spans="3:5" ht="12.75" customHeight="1">
      <c r="C31" s="41" t="s">
        <v>353</v>
      </c>
      <c r="D31" t="s">
        <v>354</v>
      </c>
      <c r="E31"/>
    </row>
    <row r="32" spans="3:5" ht="12.75" customHeight="1">
      <c r="C32" s="60" t="s">
        <v>457</v>
      </c>
      <c r="E32"/>
    </row>
    <row r="33" spans="3:5" ht="12.75" customHeight="1">
      <c r="C33" t="s">
        <v>451</v>
      </c>
      <c r="D33" s="63">
        <v>1000</v>
      </c>
      <c r="E33"/>
    </row>
    <row r="34" spans="3:5" ht="12.75" customHeight="1">
      <c r="C34" t="s">
        <v>452</v>
      </c>
      <c r="D34" s="63">
        <v>1000</v>
      </c>
      <c r="E34"/>
    </row>
    <row r="35" spans="3:5" ht="12.75" customHeight="1">
      <c r="C35" s="47" t="s">
        <v>460</v>
      </c>
      <c r="E35"/>
    </row>
    <row r="36" spans="3:5" ht="12.75" customHeight="1">
      <c r="C36" t="s">
        <v>451</v>
      </c>
      <c r="D36" s="63">
        <v>1009.5358</v>
      </c>
      <c r="E36"/>
    </row>
    <row r="37" spans="3:5" ht="12.75" customHeight="1">
      <c r="C37" t="s">
        <v>453</v>
      </c>
      <c r="D37" s="63">
        <v>1009.7986</v>
      </c>
      <c r="E37"/>
    </row>
    <row r="38" spans="3:5" ht="12.75" customHeight="1">
      <c r="C38" t="s">
        <v>454</v>
      </c>
      <c r="D38" t="s">
        <v>354</v>
      </c>
      <c r="E38"/>
    </row>
    <row r="39" spans="3:5" ht="12.75" customHeight="1">
      <c r="C39" t="s">
        <v>419</v>
      </c>
      <c r="D39" t="s">
        <v>354</v>
      </c>
      <c r="E39"/>
    </row>
    <row r="40" spans="3:5" ht="12.75" customHeight="1">
      <c r="C40" t="s">
        <v>455</v>
      </c>
      <c r="D40" t="s">
        <v>354</v>
      </c>
      <c r="E40"/>
    </row>
    <row r="41" spans="3:5" ht="12.75" customHeight="1">
      <c r="C41" t="s">
        <v>369</v>
      </c>
      <c r="D41" s="141" t="s">
        <v>482</v>
      </c>
      <c r="E41"/>
    </row>
    <row r="42" spans="3:5" ht="12.75" customHeight="1">
      <c r="C42" t="s">
        <v>421</v>
      </c>
      <c r="E42"/>
    </row>
    <row r="43" spans="3:5" ht="12.75" customHeight="1">
      <c r="C43" t="s">
        <v>371</v>
      </c>
      <c r="D43" t="s">
        <v>372</v>
      </c>
      <c r="E43" t="s">
        <v>373</v>
      </c>
    </row>
    <row r="44" spans="3:5" ht="12.75" customHeight="1">
      <c r="C44" t="s">
        <v>456</v>
      </c>
      <c r="D44" s="41" t="s">
        <v>354</v>
      </c>
      <c r="E44" s="41" t="s">
        <v>354</v>
      </c>
    </row>
    <row r="45" spans="3:7" ht="12.75" customHeight="1">
      <c r="C45" s="147" t="s">
        <v>375</v>
      </c>
      <c r="D45" s="147"/>
      <c r="E45" s="147"/>
      <c r="F45" s="147"/>
      <c r="G45" s="147"/>
    </row>
    <row r="46" ht="12.75" customHeight="1">
      <c r="E46"/>
    </row>
    <row r="47" spans="3:5" ht="12.75">
      <c r="C47" t="s">
        <v>376</v>
      </c>
      <c r="E47"/>
    </row>
  </sheetData>
  <sheetProtection/>
  <mergeCells count="2">
    <mergeCell ref="C1:G1"/>
    <mergeCell ref="C45:G4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4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7.57421875" style="0" customWidth="1"/>
    <col min="2" max="2" width="14.140625" style="0" bestFit="1" customWidth="1"/>
    <col min="3" max="3" width="60.00390625" style="0" customWidth="1"/>
    <col min="4" max="4" width="15.57421875" style="0" customWidth="1"/>
    <col min="5" max="5" width="15.57421875" style="36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7" customWidth="1"/>
    <col min="10" max="10" width="17.421875" style="0" customWidth="1"/>
    <col min="11" max="11" width="9.140625" style="39" customWidth="1"/>
    <col min="12" max="12" width="15.28125" style="27" customWidth="1"/>
  </cols>
  <sheetData>
    <row r="1" spans="1:8" ht="18.75">
      <c r="A1" s="2"/>
      <c r="B1" s="2"/>
      <c r="C1" s="146" t="s">
        <v>63</v>
      </c>
      <c r="D1" s="146"/>
      <c r="E1" s="146"/>
      <c r="F1" s="146"/>
      <c r="G1" s="146"/>
      <c r="H1" s="31"/>
    </row>
    <row r="2" spans="1:8" ht="12.75">
      <c r="A2" s="3" t="s">
        <v>1</v>
      </c>
      <c r="B2" s="3"/>
      <c r="C2" s="4" t="s">
        <v>2</v>
      </c>
      <c r="D2" s="5"/>
      <c r="E2" s="34"/>
      <c r="F2" s="6"/>
      <c r="G2" s="7"/>
      <c r="H2" s="32"/>
    </row>
    <row r="3" spans="1:8" ht="15.75" customHeight="1">
      <c r="A3" s="8"/>
      <c r="B3" s="8"/>
      <c r="C3" s="9"/>
      <c r="D3" s="3"/>
      <c r="E3" s="34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35" t="s">
        <v>348</v>
      </c>
      <c r="F4" s="12" t="s">
        <v>6</v>
      </c>
      <c r="G4" s="13" t="s">
        <v>7</v>
      </c>
      <c r="H4" s="26" t="s">
        <v>8</v>
      </c>
      <c r="I4" s="28"/>
      <c r="L4" s="33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11</v>
      </c>
      <c r="F8" s="14"/>
      <c r="G8" s="15"/>
      <c r="H8" s="16"/>
    </row>
    <row r="9" spans="1:8" ht="12.75" customHeight="1">
      <c r="A9">
        <v>1</v>
      </c>
      <c r="B9" t="s">
        <v>65</v>
      </c>
      <c r="C9" t="s">
        <v>64</v>
      </c>
      <c r="D9" t="s">
        <v>23</v>
      </c>
      <c r="E9" s="36">
        <v>250000000</v>
      </c>
      <c r="F9" s="14">
        <v>2467.06</v>
      </c>
      <c r="G9" s="15">
        <v>0.1164</v>
      </c>
      <c r="H9" s="16">
        <v>41598</v>
      </c>
    </row>
    <row r="10" spans="1:11" ht="12.75" customHeight="1">
      <c r="A10">
        <v>2</v>
      </c>
      <c r="B10" t="s">
        <v>66</v>
      </c>
      <c r="C10" t="s">
        <v>15</v>
      </c>
      <c r="D10" t="s">
        <v>16</v>
      </c>
      <c r="E10" s="36">
        <v>250000000</v>
      </c>
      <c r="F10" s="14">
        <v>2463.8775</v>
      </c>
      <c r="G10" s="15">
        <v>0.11630000000000001</v>
      </c>
      <c r="H10" s="16">
        <v>41603</v>
      </c>
      <c r="J10" s="17" t="s">
        <v>17</v>
      </c>
      <c r="K10" s="40" t="s">
        <v>18</v>
      </c>
    </row>
    <row r="11" spans="1:11" ht="12.75" customHeight="1">
      <c r="A11">
        <v>3</v>
      </c>
      <c r="B11" t="s">
        <v>67</v>
      </c>
      <c r="C11" t="s">
        <v>12</v>
      </c>
      <c r="D11" t="s">
        <v>13</v>
      </c>
      <c r="E11" s="36">
        <v>250000000</v>
      </c>
      <c r="F11" s="14">
        <v>2390.2075</v>
      </c>
      <c r="G11" s="15">
        <v>0.1128</v>
      </c>
      <c r="H11" s="16">
        <v>41723</v>
      </c>
      <c r="J11" s="15" t="s">
        <v>23</v>
      </c>
      <c r="K11" s="39">
        <v>0.2725</v>
      </c>
    </row>
    <row r="12" spans="1:11" ht="12.75" customHeight="1">
      <c r="A12">
        <v>4</v>
      </c>
      <c r="B12" t="s">
        <v>69</v>
      </c>
      <c r="C12" t="s">
        <v>68</v>
      </c>
      <c r="D12" t="s">
        <v>16</v>
      </c>
      <c r="E12" s="36">
        <v>150000000</v>
      </c>
      <c r="F12" s="14">
        <v>1471.6935</v>
      </c>
      <c r="G12" s="15">
        <v>0.0695</v>
      </c>
      <c r="H12" s="16">
        <v>41624</v>
      </c>
      <c r="J12" s="15" t="s">
        <v>16</v>
      </c>
      <c r="K12" s="39">
        <v>0.20929999999999999</v>
      </c>
    </row>
    <row r="13" spans="1:11" ht="12.75" customHeight="1">
      <c r="A13">
        <v>5</v>
      </c>
      <c r="B13" t="s">
        <v>71</v>
      </c>
      <c r="C13" t="s">
        <v>70</v>
      </c>
      <c r="D13" t="s">
        <v>16</v>
      </c>
      <c r="E13" s="36">
        <v>50000000</v>
      </c>
      <c r="F13" s="14">
        <v>497.202</v>
      </c>
      <c r="G13" s="15">
        <v>0.0235</v>
      </c>
      <c r="H13" s="16">
        <v>41569</v>
      </c>
      <c r="J13" s="15" t="s">
        <v>13</v>
      </c>
      <c r="K13" s="39">
        <v>0.1743</v>
      </c>
    </row>
    <row r="14" spans="1:11" ht="12.75" customHeight="1">
      <c r="A14">
        <v>6</v>
      </c>
      <c r="B14" t="s">
        <v>73</v>
      </c>
      <c r="C14" t="s">
        <v>22</v>
      </c>
      <c r="D14" t="s">
        <v>23</v>
      </c>
      <c r="E14" s="36">
        <v>30000000</v>
      </c>
      <c r="F14" s="14">
        <v>284.262</v>
      </c>
      <c r="G14" s="15">
        <v>0.0134</v>
      </c>
      <c r="H14" s="16">
        <v>41765</v>
      </c>
      <c r="J14" s="15" t="s">
        <v>72</v>
      </c>
      <c r="K14" s="39">
        <v>0.0943</v>
      </c>
    </row>
    <row r="15" spans="1:11" ht="12.75" customHeight="1">
      <c r="A15">
        <v>7</v>
      </c>
      <c r="B15" t="s">
        <v>75</v>
      </c>
      <c r="C15" t="s">
        <v>22</v>
      </c>
      <c r="D15" t="s">
        <v>23</v>
      </c>
      <c r="E15" s="36">
        <v>10000000</v>
      </c>
      <c r="F15" s="14">
        <v>97.538</v>
      </c>
      <c r="G15" s="15">
        <v>0.0046</v>
      </c>
      <c r="H15" s="16">
        <v>41635</v>
      </c>
      <c r="J15" s="15" t="s">
        <v>74</v>
      </c>
      <c r="K15" s="39">
        <v>0.047</v>
      </c>
    </row>
    <row r="16" spans="1:11" ht="12.75" customHeight="1">
      <c r="A16">
        <v>8</v>
      </c>
      <c r="B16" t="s">
        <v>77</v>
      </c>
      <c r="C16" t="s">
        <v>76</v>
      </c>
      <c r="D16" t="s">
        <v>13</v>
      </c>
      <c r="E16" s="36">
        <v>500000</v>
      </c>
      <c r="F16" s="14">
        <v>4.74978</v>
      </c>
      <c r="G16" s="15">
        <v>0.0002</v>
      </c>
      <c r="H16" s="16">
        <v>41732</v>
      </c>
      <c r="J16" s="15" t="s">
        <v>27</v>
      </c>
      <c r="K16" s="39">
        <v>0.046900000000000004</v>
      </c>
    </row>
    <row r="17" spans="3:11" ht="12.75" customHeight="1">
      <c r="C17" s="18" t="s">
        <v>32</v>
      </c>
      <c r="D17" s="18"/>
      <c r="E17" s="37"/>
      <c r="F17" s="19">
        <f>SUM(F9:F16)</f>
        <v>9676.59028</v>
      </c>
      <c r="G17" s="20">
        <f>SUM(G9:G16)</f>
        <v>0.45670000000000005</v>
      </c>
      <c r="H17" s="21"/>
      <c r="I17" s="29"/>
      <c r="J17" s="15" t="s">
        <v>78</v>
      </c>
      <c r="K17" s="39">
        <v>0.046</v>
      </c>
    </row>
    <row r="18" spans="6:11" ht="12.75" customHeight="1">
      <c r="F18" s="14"/>
      <c r="G18" s="15"/>
      <c r="H18" s="16"/>
      <c r="J18" s="15" t="s">
        <v>79</v>
      </c>
      <c r="K18" s="39">
        <v>0.028300000000000002</v>
      </c>
    </row>
    <row r="19" spans="3:11" ht="12.75" customHeight="1">
      <c r="C19" s="1" t="s">
        <v>34</v>
      </c>
      <c r="F19" s="14"/>
      <c r="G19" s="15"/>
      <c r="H19" s="16"/>
      <c r="J19" s="15" t="s">
        <v>80</v>
      </c>
      <c r="K19" s="39">
        <v>0.004699999999999999</v>
      </c>
    </row>
    <row r="20" spans="1:11" ht="12.75" customHeight="1">
      <c r="A20">
        <v>9</v>
      </c>
      <c r="B20" t="s">
        <v>83</v>
      </c>
      <c r="C20" t="s">
        <v>81</v>
      </c>
      <c r="D20" t="s">
        <v>23</v>
      </c>
      <c r="E20" s="36">
        <v>300000000</v>
      </c>
      <c r="F20" s="14">
        <v>2925.291</v>
      </c>
      <c r="G20" s="15">
        <v>0.1381</v>
      </c>
      <c r="H20" s="16">
        <v>41632</v>
      </c>
      <c r="J20" s="15" t="s">
        <v>82</v>
      </c>
      <c r="K20" s="39">
        <v>0.0034999999999999996</v>
      </c>
    </row>
    <row r="21" spans="1:11" ht="12.75" customHeight="1">
      <c r="A21">
        <v>10</v>
      </c>
      <c r="B21" t="s">
        <v>85</v>
      </c>
      <c r="C21" t="s">
        <v>84</v>
      </c>
      <c r="D21" t="s">
        <v>13</v>
      </c>
      <c r="E21" s="36">
        <v>100000000</v>
      </c>
      <c r="F21" s="14">
        <v>943.991</v>
      </c>
      <c r="G21" s="15">
        <v>0.0446</v>
      </c>
      <c r="H21" s="16">
        <v>41758</v>
      </c>
      <c r="J21" s="15" t="s">
        <v>33</v>
      </c>
      <c r="K21" s="39">
        <v>0.0732</v>
      </c>
    </row>
    <row r="22" spans="1:10" ht="12.75" customHeight="1">
      <c r="A22">
        <v>11</v>
      </c>
      <c r="B22" t="s">
        <v>87</v>
      </c>
      <c r="C22" t="s">
        <v>86</v>
      </c>
      <c r="D22" t="s">
        <v>13</v>
      </c>
      <c r="E22" s="36">
        <v>37500000</v>
      </c>
      <c r="F22" s="14">
        <v>352.93275</v>
      </c>
      <c r="G22" s="15">
        <v>0.0167</v>
      </c>
      <c r="H22" s="16">
        <v>41758</v>
      </c>
      <c r="J22" s="15"/>
    </row>
    <row r="23" spans="3:9" ht="12.75" customHeight="1">
      <c r="C23" s="18" t="s">
        <v>32</v>
      </c>
      <c r="D23" s="18"/>
      <c r="E23" s="37"/>
      <c r="F23" s="19">
        <f>SUM(F20:F22)</f>
        <v>4222.21475</v>
      </c>
      <c r="G23" s="20">
        <f>SUM(G20:G22)</f>
        <v>0.1994</v>
      </c>
      <c r="H23" s="21"/>
      <c r="I23" s="29"/>
    </row>
    <row r="24" spans="6:8" ht="12.75" customHeight="1">
      <c r="F24" s="14"/>
      <c r="G24" s="15"/>
      <c r="H24" s="16"/>
    </row>
    <row r="25" spans="3:8" ht="12.75" customHeight="1">
      <c r="C25" s="1" t="s">
        <v>49</v>
      </c>
      <c r="F25" s="14"/>
      <c r="G25" s="15"/>
      <c r="H25" s="16"/>
    </row>
    <row r="26" spans="1:8" ht="12.75" customHeight="1">
      <c r="A26">
        <v>12</v>
      </c>
      <c r="B26" t="s">
        <v>88</v>
      </c>
      <c r="C26" t="s">
        <v>50</v>
      </c>
      <c r="D26" t="s">
        <v>27</v>
      </c>
      <c r="E26" s="36">
        <v>100000000</v>
      </c>
      <c r="F26" s="14">
        <v>994.355</v>
      </c>
      <c r="G26" s="15">
        <v>0.046900000000000004</v>
      </c>
      <c r="H26" s="16">
        <v>41569</v>
      </c>
    </row>
    <row r="27" spans="3:9" ht="12.75" customHeight="1">
      <c r="C27" s="18" t="s">
        <v>32</v>
      </c>
      <c r="D27" s="18"/>
      <c r="E27" s="37"/>
      <c r="F27" s="19">
        <f>SUM(F26:F26)</f>
        <v>994.355</v>
      </c>
      <c r="G27" s="20">
        <f>SUM(G26:G26)</f>
        <v>0.046900000000000004</v>
      </c>
      <c r="H27" s="21"/>
      <c r="I27" s="29"/>
    </row>
    <row r="28" spans="6:8" ht="12.75" customHeight="1">
      <c r="F28" s="14"/>
      <c r="G28" s="15"/>
      <c r="H28" s="16"/>
    </row>
    <row r="29" spans="3:8" ht="12.75" customHeight="1">
      <c r="C29" s="1" t="s">
        <v>54</v>
      </c>
      <c r="F29" s="14"/>
      <c r="G29" s="15"/>
      <c r="H29" s="16"/>
    </row>
    <row r="30" spans="3:8" ht="12.75" customHeight="1">
      <c r="C30" s="1" t="s">
        <v>55</v>
      </c>
      <c r="F30" s="14"/>
      <c r="G30" s="15"/>
      <c r="H30" s="16"/>
    </row>
    <row r="31" spans="1:8" ht="12.75" customHeight="1">
      <c r="A31">
        <v>13</v>
      </c>
      <c r="B31" t="s">
        <v>89</v>
      </c>
      <c r="C31" t="s">
        <v>35</v>
      </c>
      <c r="D31" t="s">
        <v>72</v>
      </c>
      <c r="E31" s="36">
        <v>200000000</v>
      </c>
      <c r="F31" s="14">
        <v>1996.938</v>
      </c>
      <c r="G31" s="15">
        <v>0.0943</v>
      </c>
      <c r="H31" s="16">
        <v>41869</v>
      </c>
    </row>
    <row r="32" spans="1:8" ht="12.75" customHeight="1">
      <c r="A32">
        <v>14</v>
      </c>
      <c r="B32" t="s">
        <v>91</v>
      </c>
      <c r="C32" t="s">
        <v>90</v>
      </c>
      <c r="D32" t="s">
        <v>74</v>
      </c>
      <c r="E32" s="36">
        <v>100000000</v>
      </c>
      <c r="F32" s="14">
        <v>996.423</v>
      </c>
      <c r="G32" s="15">
        <v>0.047</v>
      </c>
      <c r="H32" s="16">
        <v>41708</v>
      </c>
    </row>
    <row r="33" spans="1:8" ht="12.75" customHeight="1">
      <c r="A33">
        <v>15</v>
      </c>
      <c r="B33" t="s">
        <v>93</v>
      </c>
      <c r="C33" t="s">
        <v>92</v>
      </c>
      <c r="D33" t="s">
        <v>78</v>
      </c>
      <c r="E33" s="36">
        <v>100000000</v>
      </c>
      <c r="F33" s="14">
        <v>975.496</v>
      </c>
      <c r="G33" s="15">
        <v>0.046</v>
      </c>
      <c r="H33" s="16">
        <v>42172</v>
      </c>
    </row>
    <row r="34" spans="1:8" ht="12.75" customHeight="1">
      <c r="A34">
        <v>16</v>
      </c>
      <c r="B34" t="s">
        <v>94</v>
      </c>
      <c r="C34" t="s">
        <v>86</v>
      </c>
      <c r="D34" t="s">
        <v>79</v>
      </c>
      <c r="E34" s="36">
        <v>60000000</v>
      </c>
      <c r="F34" s="14">
        <v>600.1236</v>
      </c>
      <c r="G34" s="15">
        <v>0.028300000000000002</v>
      </c>
      <c r="H34" s="16">
        <v>41879</v>
      </c>
    </row>
    <row r="35" spans="1:8" ht="12.75" customHeight="1">
      <c r="A35">
        <v>17</v>
      </c>
      <c r="B35" t="s">
        <v>96</v>
      </c>
      <c r="C35" t="s">
        <v>95</v>
      </c>
      <c r="D35" t="s">
        <v>80</v>
      </c>
      <c r="E35" s="36">
        <v>10000000</v>
      </c>
      <c r="F35" s="14">
        <v>99.5048</v>
      </c>
      <c r="G35" s="15">
        <v>0.004699999999999999</v>
      </c>
      <c r="H35" s="16">
        <v>41710</v>
      </c>
    </row>
    <row r="36" spans="3:9" ht="12.75" customHeight="1">
      <c r="C36" s="18" t="s">
        <v>32</v>
      </c>
      <c r="D36" s="18"/>
      <c r="E36" s="37"/>
      <c r="F36" s="19">
        <f>SUM(F31:F35)</f>
        <v>4668.4854</v>
      </c>
      <c r="G36" s="20">
        <f>SUM(G31:G35)</f>
        <v>0.22029999999999997</v>
      </c>
      <c r="H36" s="21"/>
      <c r="I36" s="29"/>
    </row>
    <row r="37" spans="6:8" ht="12.75" customHeight="1">
      <c r="F37" s="14"/>
      <c r="G37" s="15"/>
      <c r="H37" s="16"/>
    </row>
    <row r="38" spans="3:8" ht="12.75" customHeight="1">
      <c r="C38" s="1" t="s">
        <v>97</v>
      </c>
      <c r="F38" s="14"/>
      <c r="G38" s="15"/>
      <c r="H38" s="16"/>
    </row>
    <row r="39" spans="1:8" ht="12.75" customHeight="1">
      <c r="A39">
        <v>18</v>
      </c>
      <c r="B39" t="s">
        <v>99</v>
      </c>
      <c r="C39" t="s">
        <v>98</v>
      </c>
      <c r="D39" t="s">
        <v>82</v>
      </c>
      <c r="E39" s="36">
        <v>7500000</v>
      </c>
      <c r="F39" s="14">
        <v>75</v>
      </c>
      <c r="G39" s="15">
        <v>0.0034999999999999996</v>
      </c>
      <c r="H39" s="16">
        <v>41551</v>
      </c>
    </row>
    <row r="40" spans="3:9" ht="12.75" customHeight="1">
      <c r="C40" s="18" t="s">
        <v>32</v>
      </c>
      <c r="D40" s="18"/>
      <c r="E40" s="37"/>
      <c r="F40" s="19">
        <f>SUM(F39:F39)</f>
        <v>75</v>
      </c>
      <c r="G40" s="20">
        <f>SUM(G39:G39)</f>
        <v>0.0034999999999999996</v>
      </c>
      <c r="H40" s="21"/>
      <c r="I40" s="29"/>
    </row>
    <row r="41" spans="6:8" ht="12.75" customHeight="1">
      <c r="F41" s="14"/>
      <c r="G41" s="15"/>
      <c r="H41" s="16"/>
    </row>
    <row r="42" spans="3:8" ht="12.75" customHeight="1">
      <c r="C42" s="1" t="s">
        <v>57</v>
      </c>
      <c r="F42" s="14">
        <v>754.801266</v>
      </c>
      <c r="G42" s="15">
        <v>0.0356</v>
      </c>
      <c r="H42" s="16"/>
    </row>
    <row r="43" spans="3:9" ht="12.75" customHeight="1">
      <c r="C43" s="18" t="s">
        <v>32</v>
      </c>
      <c r="D43" s="18"/>
      <c r="E43" s="37"/>
      <c r="F43" s="19">
        <f>SUM(F42:F42)</f>
        <v>754.801266</v>
      </c>
      <c r="G43" s="20">
        <f>SUM(G42:G42)</f>
        <v>0.0356</v>
      </c>
      <c r="H43" s="21"/>
      <c r="I43" s="29"/>
    </row>
    <row r="44" spans="6:8" ht="12.75" customHeight="1">
      <c r="F44" s="14"/>
      <c r="G44" s="15"/>
      <c r="H44" s="16"/>
    </row>
    <row r="45" spans="3:8" ht="12.75" customHeight="1">
      <c r="C45" s="1" t="s">
        <v>58</v>
      </c>
      <c r="F45" s="14"/>
      <c r="G45" s="15"/>
      <c r="H45" s="16"/>
    </row>
    <row r="46" spans="3:8" ht="12.75" customHeight="1">
      <c r="C46" s="1" t="s">
        <v>59</v>
      </c>
      <c r="F46" s="14">
        <v>795.655136</v>
      </c>
      <c r="G46" s="15">
        <v>0.037599999999999995</v>
      </c>
      <c r="H46" s="16"/>
    </row>
    <row r="47" spans="3:9" ht="12.75" customHeight="1">
      <c r="C47" s="18" t="s">
        <v>32</v>
      </c>
      <c r="D47" s="18"/>
      <c r="E47" s="37"/>
      <c r="F47" s="19">
        <f>SUM(F46:F46)</f>
        <v>795.655136</v>
      </c>
      <c r="G47" s="20">
        <f>SUM(G46:G46)</f>
        <v>0.037599999999999995</v>
      </c>
      <c r="H47" s="21"/>
      <c r="I47" s="29"/>
    </row>
    <row r="48" spans="3:9" ht="12.75" customHeight="1">
      <c r="C48" s="22" t="s">
        <v>60</v>
      </c>
      <c r="D48" s="22"/>
      <c r="E48" s="38"/>
      <c r="F48" s="23">
        <f>SUM(F17,F23,F27,F36,F40,F43,F47)</f>
        <v>21187.101831999997</v>
      </c>
      <c r="G48" s="24">
        <f>SUM(G17,G23,G27,G36,G40,G43,G47)</f>
        <v>0.9999999999999999</v>
      </c>
      <c r="H48" s="25"/>
      <c r="I48" s="30"/>
    </row>
    <row r="49" ht="12.75" customHeight="1"/>
    <row r="50" ht="12.75" customHeight="1">
      <c r="C50" s="1" t="s">
        <v>350</v>
      </c>
    </row>
    <row r="51" ht="12.75" customHeight="1">
      <c r="C51" s="1" t="s">
        <v>349</v>
      </c>
    </row>
    <row r="52" ht="12.75" customHeight="1">
      <c r="C52" s="1"/>
    </row>
    <row r="53" ht="12.75" customHeight="1"/>
    <row r="54" spans="3:7" ht="12.75" customHeight="1">
      <c r="C54" s="60" t="s">
        <v>352</v>
      </c>
      <c r="D54" s="60"/>
      <c r="E54" s="60"/>
      <c r="F54" s="61"/>
      <c r="G54" s="61"/>
    </row>
    <row r="55" spans="3:7" ht="12.75" customHeight="1">
      <c r="C55" s="60" t="s">
        <v>353</v>
      </c>
      <c r="D55" s="62" t="s">
        <v>354</v>
      </c>
      <c r="E55" s="60"/>
      <c r="F55" s="61"/>
      <c r="G55" s="61"/>
    </row>
    <row r="56" spans="3:7" ht="12.75" customHeight="1">
      <c r="C56" s="44" t="s">
        <v>461</v>
      </c>
      <c r="D56" s="60"/>
      <c r="E56" s="60"/>
      <c r="F56" s="61"/>
      <c r="G56" s="61"/>
    </row>
    <row r="57" spans="3:7" ht="12.75" customHeight="1">
      <c r="C57" s="47" t="s">
        <v>355</v>
      </c>
      <c r="D57" s="63">
        <v>1282.7782</v>
      </c>
      <c r="E57" s="60"/>
      <c r="F57" s="61"/>
      <c r="G57" s="142"/>
    </row>
    <row r="58" spans="3:7" ht="12.75" customHeight="1">
      <c r="C58" s="47" t="s">
        <v>377</v>
      </c>
      <c r="D58" s="63">
        <v>1001.5</v>
      </c>
      <c r="E58" s="60"/>
      <c r="F58" s="61"/>
      <c r="G58" s="142"/>
    </row>
    <row r="59" spans="3:7" ht="12.75" customHeight="1">
      <c r="C59" s="47" t="s">
        <v>378</v>
      </c>
      <c r="D59" s="63">
        <v>1000.4739</v>
      </c>
      <c r="E59" s="60"/>
      <c r="F59" s="61"/>
      <c r="G59" s="142"/>
    </row>
    <row r="60" spans="3:7" ht="12.75" customHeight="1">
      <c r="C60" s="47" t="s">
        <v>379</v>
      </c>
      <c r="D60" s="63">
        <v>1001.3221</v>
      </c>
      <c r="E60" s="60"/>
      <c r="F60" s="61"/>
      <c r="G60" s="142"/>
    </row>
    <row r="61" spans="3:7" ht="12.75" customHeight="1">
      <c r="C61" s="47" t="s">
        <v>380</v>
      </c>
      <c r="D61" s="63">
        <v>1000.4738</v>
      </c>
      <c r="E61" s="60"/>
      <c r="F61" s="61"/>
      <c r="G61" s="142"/>
    </row>
    <row r="62" spans="3:7" ht="12.75" customHeight="1">
      <c r="C62" s="47" t="s">
        <v>381</v>
      </c>
      <c r="D62" s="63">
        <v>1282.6687</v>
      </c>
      <c r="E62" s="60"/>
      <c r="F62" s="61"/>
      <c r="G62" s="142"/>
    </row>
    <row r="63" spans="3:7" ht="12.75" customHeight="1">
      <c r="C63" s="47" t="s">
        <v>361</v>
      </c>
      <c r="D63" s="63">
        <v>1285.464</v>
      </c>
      <c r="E63" s="60"/>
      <c r="F63" s="61"/>
      <c r="G63" s="142"/>
    </row>
    <row r="64" spans="3:7" ht="12.75" customHeight="1">
      <c r="C64" s="47" t="s">
        <v>382</v>
      </c>
      <c r="D64" s="63">
        <v>1002.4</v>
      </c>
      <c r="E64" s="60"/>
      <c r="F64" s="61"/>
      <c r="G64" s="142"/>
    </row>
    <row r="65" spans="3:7" ht="12.75" customHeight="1">
      <c r="C65" s="47" t="s">
        <v>383</v>
      </c>
      <c r="D65" s="63">
        <v>1003.0887</v>
      </c>
      <c r="E65" s="60"/>
      <c r="F65" s="61"/>
      <c r="G65" s="142"/>
    </row>
    <row r="66" spans="3:7" ht="12.75" customHeight="1">
      <c r="C66" s="47" t="s">
        <v>364</v>
      </c>
      <c r="D66" s="63">
        <v>1002.96</v>
      </c>
      <c r="E66" s="60"/>
      <c r="F66" s="61"/>
      <c r="G66" s="142"/>
    </row>
    <row r="67" spans="3:7" ht="12.75" customHeight="1">
      <c r="C67" s="47" t="s">
        <v>384</v>
      </c>
      <c r="D67" s="63">
        <v>1285.3653</v>
      </c>
      <c r="E67" s="60"/>
      <c r="F67" s="61"/>
      <c r="G67" s="142"/>
    </row>
    <row r="68" spans="3:7" ht="12.75" customHeight="1">
      <c r="C68" s="47" t="s">
        <v>460</v>
      </c>
      <c r="D68" s="64"/>
      <c r="E68" s="60"/>
      <c r="F68" s="61"/>
      <c r="G68" s="61"/>
    </row>
    <row r="69" spans="3:7" ht="12.75" customHeight="1">
      <c r="C69" s="47" t="s">
        <v>355</v>
      </c>
      <c r="D69" s="63">
        <v>1299.2632</v>
      </c>
      <c r="E69" s="65"/>
      <c r="F69" s="65"/>
      <c r="G69" s="61"/>
    </row>
    <row r="70" spans="3:7" ht="12.75" customHeight="1">
      <c r="C70" s="47" t="s">
        <v>377</v>
      </c>
      <c r="D70" s="63">
        <v>1001.5</v>
      </c>
      <c r="E70" s="65"/>
      <c r="F70" s="65"/>
      <c r="G70" s="61"/>
    </row>
    <row r="71" spans="3:7" ht="12.75" customHeight="1">
      <c r="C71" s="47" t="s">
        <v>378</v>
      </c>
      <c r="D71" s="63">
        <v>1001.9463</v>
      </c>
      <c r="E71" s="65"/>
      <c r="F71" s="65"/>
      <c r="G71" s="61"/>
    </row>
    <row r="72" spans="3:7" ht="12.75" customHeight="1">
      <c r="C72" s="47" t="s">
        <v>379</v>
      </c>
      <c r="D72" s="63">
        <v>1001.9912</v>
      </c>
      <c r="E72" s="65"/>
      <c r="F72" s="65"/>
      <c r="G72" s="61"/>
    </row>
    <row r="73" spans="3:7" ht="12.75" customHeight="1">
      <c r="C73" s="47" t="s">
        <v>380</v>
      </c>
      <c r="D73" s="63">
        <v>1001.1097</v>
      </c>
      <c r="E73" s="65"/>
      <c r="F73" s="65"/>
      <c r="G73" s="61"/>
    </row>
    <row r="74" spans="3:7" ht="12.75" customHeight="1">
      <c r="C74" s="47" t="s">
        <v>381</v>
      </c>
      <c r="D74" s="63">
        <v>1299.1497</v>
      </c>
      <c r="E74" s="65"/>
      <c r="F74" s="65"/>
      <c r="G74" s="61"/>
    </row>
    <row r="75" spans="3:7" ht="12.75" customHeight="1">
      <c r="C75" s="47" t="s">
        <v>361</v>
      </c>
      <c r="D75" s="63">
        <v>1302.3163</v>
      </c>
      <c r="E75" s="65"/>
      <c r="F75" s="65"/>
      <c r="G75" s="61"/>
    </row>
    <row r="76" spans="3:7" ht="12.75" customHeight="1">
      <c r="C76" s="47" t="s">
        <v>382</v>
      </c>
      <c r="D76" s="63">
        <v>1002.4</v>
      </c>
      <c r="E76" s="65"/>
      <c r="F76" s="65"/>
      <c r="G76" s="61"/>
    </row>
    <row r="77" spans="3:7" ht="12.75" customHeight="1">
      <c r="C77" s="47" t="s">
        <v>383</v>
      </c>
      <c r="D77" s="63">
        <v>1004.5703</v>
      </c>
      <c r="E77" s="65"/>
      <c r="F77" s="65"/>
      <c r="G77" s="61"/>
    </row>
    <row r="78" spans="3:7" ht="12.75" customHeight="1">
      <c r="C78" s="47" t="s">
        <v>364</v>
      </c>
      <c r="D78" s="63">
        <v>1003.5948</v>
      </c>
      <c r="E78" s="65"/>
      <c r="F78" s="65"/>
      <c r="G78" s="61"/>
    </row>
    <row r="79" spans="3:7" ht="12.75" customHeight="1">
      <c r="C79" s="47" t="s">
        <v>384</v>
      </c>
      <c r="D79" s="63">
        <v>1302.1918</v>
      </c>
      <c r="E79" s="65"/>
      <c r="F79" s="65"/>
      <c r="G79" s="61"/>
    </row>
    <row r="80" spans="3:7" ht="12.75" customHeight="1">
      <c r="C80" s="60" t="s">
        <v>366</v>
      </c>
      <c r="D80" s="66" t="s">
        <v>354</v>
      </c>
      <c r="E80" s="60"/>
      <c r="F80" s="61"/>
      <c r="G80" s="61"/>
    </row>
    <row r="81" spans="3:7" ht="12.75">
      <c r="C81" s="67" t="s">
        <v>385</v>
      </c>
      <c r="D81" s="66" t="s">
        <v>354</v>
      </c>
      <c r="E81" s="60"/>
      <c r="F81" s="61"/>
      <c r="G81" s="61"/>
    </row>
    <row r="82" spans="3:7" ht="12.75">
      <c r="C82" s="68" t="s">
        <v>368</v>
      </c>
      <c r="D82" s="66">
        <v>75</v>
      </c>
      <c r="E82" s="60"/>
      <c r="F82" s="61"/>
      <c r="G82" s="61"/>
    </row>
    <row r="83" spans="3:7" ht="12.75">
      <c r="C83" s="60" t="s">
        <v>369</v>
      </c>
      <c r="D83" s="66" t="s">
        <v>469</v>
      </c>
      <c r="E83" s="60"/>
      <c r="F83" s="61"/>
      <c r="G83" s="61"/>
    </row>
    <row r="84" spans="3:7" ht="12.75">
      <c r="C84" s="60" t="s">
        <v>370</v>
      </c>
      <c r="D84" s="69"/>
      <c r="E84" s="60"/>
      <c r="F84" s="61"/>
      <c r="G84" s="61"/>
    </row>
    <row r="85" spans="3:7" ht="12.75">
      <c r="C85" s="70" t="s">
        <v>371</v>
      </c>
      <c r="D85" s="52" t="s">
        <v>372</v>
      </c>
      <c r="E85" s="52" t="s">
        <v>373</v>
      </c>
      <c r="F85" s="61"/>
      <c r="G85" s="61"/>
    </row>
    <row r="86" spans="3:7" ht="12.75">
      <c r="C86" s="47" t="s">
        <v>377</v>
      </c>
      <c r="D86" s="71">
        <v>9.969718999999998</v>
      </c>
      <c r="E86" s="71">
        <v>9.548205000000003</v>
      </c>
      <c r="F86" s="61"/>
      <c r="G86" s="61"/>
    </row>
    <row r="87" spans="3:7" ht="12.75">
      <c r="C87" s="47" t="s">
        <v>378</v>
      </c>
      <c r="D87" s="72">
        <v>8.818023</v>
      </c>
      <c r="E87" s="72">
        <v>8.445202</v>
      </c>
      <c r="F87" s="61"/>
      <c r="G87" s="61"/>
    </row>
    <row r="88" spans="3:7" ht="12.75">
      <c r="C88" s="47" t="s">
        <v>379</v>
      </c>
      <c r="D88" s="72">
        <v>9.466479</v>
      </c>
      <c r="E88" s="72">
        <v>9.066243</v>
      </c>
      <c r="F88" s="61"/>
      <c r="G88" s="61"/>
    </row>
    <row r="89" spans="3:7" ht="12.75">
      <c r="C89" s="47" t="s">
        <v>380</v>
      </c>
      <c r="D89" s="66">
        <v>9.512985</v>
      </c>
      <c r="E89" s="66">
        <v>9.110783</v>
      </c>
      <c r="F89" s="61"/>
      <c r="G89" s="61"/>
    </row>
    <row r="90" spans="3:7" ht="12.75">
      <c r="C90" s="47" t="s">
        <v>382</v>
      </c>
      <c r="D90" s="72">
        <v>10.169158</v>
      </c>
      <c r="E90" s="72">
        <v>9.739214</v>
      </c>
      <c r="F90" s="61"/>
      <c r="G90" s="61"/>
    </row>
    <row r="91" spans="3:7" ht="12.75">
      <c r="C91" s="47" t="s">
        <v>383</v>
      </c>
      <c r="D91" s="72">
        <v>9.029793999999999</v>
      </c>
      <c r="E91" s="72">
        <v>8.648019999999999</v>
      </c>
      <c r="F91" s="61"/>
      <c r="G91" s="61"/>
    </row>
    <row r="92" spans="3:7" ht="12.75">
      <c r="C92" s="47" t="s">
        <v>364</v>
      </c>
      <c r="D92" s="73">
        <v>9.708111</v>
      </c>
      <c r="E92" s="73">
        <v>9.29766</v>
      </c>
      <c r="F92" s="61"/>
      <c r="G92" s="61"/>
    </row>
    <row r="93" spans="3:7" ht="12.75">
      <c r="C93" s="74" t="s">
        <v>375</v>
      </c>
      <c r="D93" s="72"/>
      <c r="E93" s="72"/>
      <c r="F93" s="61"/>
      <c r="G93" s="61"/>
    </row>
    <row r="94" spans="3:7" ht="12.75">
      <c r="C94" s="75" t="s">
        <v>376</v>
      </c>
      <c r="D94" s="76"/>
      <c r="E94" s="76"/>
      <c r="F94" s="61"/>
      <c r="G94" s="61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0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7.57421875" style="0" customWidth="1"/>
    <col min="2" max="2" width="15.140625" style="0" customWidth="1"/>
    <col min="3" max="3" width="35.00390625" style="0" customWidth="1"/>
    <col min="4" max="4" width="28.7109375" style="0" bestFit="1" customWidth="1"/>
    <col min="5" max="5" width="13.7109375" style="36" customWidth="1"/>
    <col min="6" max="6" width="23.57421875" style="0" customWidth="1"/>
    <col min="7" max="7" width="15.140625" style="0" customWidth="1"/>
    <col min="8" max="8" width="13.8515625" style="0" customWidth="1"/>
    <col min="9" max="9" width="14.57421875" style="27" customWidth="1"/>
    <col min="10" max="10" width="22.421875" style="0" customWidth="1"/>
    <col min="11" max="11" width="9.140625" style="39" customWidth="1"/>
    <col min="12" max="12" width="14.7109375" style="27" customWidth="1"/>
  </cols>
  <sheetData>
    <row r="1" spans="1:8" ht="18.75">
      <c r="A1" s="2"/>
      <c r="B1" s="2"/>
      <c r="C1" s="146" t="s">
        <v>100</v>
      </c>
      <c r="D1" s="146"/>
      <c r="E1" s="146"/>
      <c r="F1" s="146"/>
      <c r="G1" s="146"/>
      <c r="H1" s="31"/>
    </row>
    <row r="2" spans="1:8" ht="12.75">
      <c r="A2" s="3" t="s">
        <v>1</v>
      </c>
      <c r="B2" s="3"/>
      <c r="C2" s="4" t="s">
        <v>2</v>
      </c>
      <c r="D2" s="5"/>
      <c r="E2" s="34"/>
      <c r="F2" s="6"/>
      <c r="G2" s="7"/>
      <c r="H2" s="32"/>
    </row>
    <row r="3" spans="1:8" ht="15.75" customHeight="1">
      <c r="A3" s="8"/>
      <c r="B3" s="8"/>
      <c r="C3" s="9"/>
      <c r="D3" s="3"/>
      <c r="E3" s="34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35" t="s">
        <v>348</v>
      </c>
      <c r="F4" s="12" t="s">
        <v>6</v>
      </c>
      <c r="G4" s="13" t="s">
        <v>7</v>
      </c>
      <c r="H4" s="26" t="s">
        <v>8</v>
      </c>
      <c r="I4" s="28"/>
      <c r="L4" s="33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101</v>
      </c>
      <c r="F7" s="14"/>
      <c r="G7" s="15"/>
      <c r="H7" s="16"/>
    </row>
    <row r="8" spans="3:8" ht="12.75" customHeight="1">
      <c r="C8" s="1" t="s">
        <v>55</v>
      </c>
      <c r="F8" s="14"/>
      <c r="G8" s="15"/>
      <c r="H8" s="16"/>
    </row>
    <row r="9" spans="1:8" ht="12.75" customHeight="1">
      <c r="A9">
        <v>1</v>
      </c>
      <c r="B9" t="s">
        <v>104</v>
      </c>
      <c r="C9" t="s">
        <v>102</v>
      </c>
      <c r="D9" t="s">
        <v>103</v>
      </c>
      <c r="E9" s="36">
        <v>124000</v>
      </c>
      <c r="F9" s="14">
        <v>422.096</v>
      </c>
      <c r="G9" s="15">
        <v>0.0983</v>
      </c>
      <c r="H9" s="16"/>
    </row>
    <row r="10" spans="1:11" ht="12.75" customHeight="1">
      <c r="A10">
        <v>2</v>
      </c>
      <c r="B10" t="s">
        <v>107</v>
      </c>
      <c r="C10" t="s">
        <v>105</v>
      </c>
      <c r="D10" t="s">
        <v>106</v>
      </c>
      <c r="E10" s="36">
        <v>11000</v>
      </c>
      <c r="F10" s="14">
        <v>331.43</v>
      </c>
      <c r="G10" s="15">
        <v>0.07719999999999999</v>
      </c>
      <c r="H10" s="16"/>
      <c r="J10" s="17" t="s">
        <v>17</v>
      </c>
      <c r="K10" s="40" t="s">
        <v>18</v>
      </c>
    </row>
    <row r="11" spans="1:11" ht="12.75" customHeight="1">
      <c r="A11">
        <v>3</v>
      </c>
      <c r="B11" t="s">
        <v>110</v>
      </c>
      <c r="C11" t="s">
        <v>108</v>
      </c>
      <c r="D11" t="s">
        <v>109</v>
      </c>
      <c r="E11" s="36">
        <v>46000</v>
      </c>
      <c r="F11" s="14">
        <v>272.803</v>
      </c>
      <c r="G11" s="15">
        <v>0.0635</v>
      </c>
      <c r="H11" s="16"/>
      <c r="J11" s="15" t="s">
        <v>106</v>
      </c>
      <c r="K11" s="39">
        <v>0.1867</v>
      </c>
    </row>
    <row r="12" spans="1:11" ht="12.75" customHeight="1">
      <c r="A12">
        <v>4</v>
      </c>
      <c r="B12" t="s">
        <v>113</v>
      </c>
      <c r="C12" t="s">
        <v>111</v>
      </c>
      <c r="D12" t="s">
        <v>112</v>
      </c>
      <c r="E12" s="36">
        <v>30000</v>
      </c>
      <c r="F12" s="14">
        <v>246.72</v>
      </c>
      <c r="G12" s="15">
        <v>0.0574</v>
      </c>
      <c r="H12" s="16"/>
      <c r="J12" s="15" t="s">
        <v>109</v>
      </c>
      <c r="K12" s="39">
        <v>0.1386</v>
      </c>
    </row>
    <row r="13" spans="1:11" ht="12.75" customHeight="1">
      <c r="A13">
        <v>5</v>
      </c>
      <c r="B13" t="s">
        <v>115</v>
      </c>
      <c r="C13" t="s">
        <v>114</v>
      </c>
      <c r="D13" t="s">
        <v>106</v>
      </c>
      <c r="E13" s="36">
        <v>12000</v>
      </c>
      <c r="F13" s="14">
        <v>231.336</v>
      </c>
      <c r="G13" s="15">
        <v>0.053899999999999997</v>
      </c>
      <c r="H13" s="16"/>
      <c r="J13" s="15" t="s">
        <v>103</v>
      </c>
      <c r="K13" s="39">
        <v>0.11349999999999999</v>
      </c>
    </row>
    <row r="14" spans="1:11" ht="12.75" customHeight="1">
      <c r="A14">
        <v>6</v>
      </c>
      <c r="B14" t="s">
        <v>118</v>
      </c>
      <c r="C14" t="s">
        <v>95</v>
      </c>
      <c r="D14" t="s">
        <v>116</v>
      </c>
      <c r="E14" s="36">
        <v>29080</v>
      </c>
      <c r="F14" s="14">
        <v>222.2439</v>
      </c>
      <c r="G14" s="15">
        <v>0.051699999999999996</v>
      </c>
      <c r="H14" s="16"/>
      <c r="J14" s="15" t="s">
        <v>117</v>
      </c>
      <c r="K14" s="39">
        <v>0.1127</v>
      </c>
    </row>
    <row r="15" spans="1:11" ht="12.75" customHeight="1">
      <c r="A15">
        <v>7</v>
      </c>
      <c r="B15" t="s">
        <v>120</v>
      </c>
      <c r="C15" t="s">
        <v>119</v>
      </c>
      <c r="D15" t="s">
        <v>109</v>
      </c>
      <c r="E15" s="36">
        <v>18000</v>
      </c>
      <c r="F15" s="14">
        <v>159.057</v>
      </c>
      <c r="G15" s="15">
        <v>0.037000000000000005</v>
      </c>
      <c r="H15" s="16"/>
      <c r="J15" s="15" t="s">
        <v>112</v>
      </c>
      <c r="K15" s="39">
        <v>0.0687</v>
      </c>
    </row>
    <row r="16" spans="1:11" ht="12.75" customHeight="1">
      <c r="A16">
        <v>8</v>
      </c>
      <c r="B16" t="s">
        <v>122</v>
      </c>
      <c r="C16" t="s">
        <v>121</v>
      </c>
      <c r="D16" t="s">
        <v>117</v>
      </c>
      <c r="E16" s="36">
        <v>24000</v>
      </c>
      <c r="F16" s="14">
        <v>142.392</v>
      </c>
      <c r="G16" s="15">
        <v>0.0332</v>
      </c>
      <c r="H16" s="16"/>
      <c r="J16" s="15" t="s">
        <v>116</v>
      </c>
      <c r="K16" s="39">
        <v>0.051699999999999996</v>
      </c>
    </row>
    <row r="17" spans="1:11" ht="12.75" customHeight="1">
      <c r="A17">
        <v>9</v>
      </c>
      <c r="B17" t="s">
        <v>126</v>
      </c>
      <c r="C17" t="s">
        <v>123</v>
      </c>
      <c r="D17" t="s">
        <v>124</v>
      </c>
      <c r="E17" s="36">
        <v>17600</v>
      </c>
      <c r="F17" s="14">
        <v>138.82</v>
      </c>
      <c r="G17" s="15">
        <v>0.0323</v>
      </c>
      <c r="H17" s="16"/>
      <c r="J17" s="15" t="s">
        <v>125</v>
      </c>
      <c r="K17" s="39">
        <v>0.0438</v>
      </c>
    </row>
    <row r="18" spans="1:11" ht="12.75" customHeight="1">
      <c r="A18">
        <v>10</v>
      </c>
      <c r="B18" t="s">
        <v>128</v>
      </c>
      <c r="C18" t="s">
        <v>127</v>
      </c>
      <c r="D18" t="s">
        <v>117</v>
      </c>
      <c r="E18" s="36">
        <v>4580</v>
      </c>
      <c r="F18" s="14">
        <v>109.05667</v>
      </c>
      <c r="G18" s="15">
        <v>0.0254</v>
      </c>
      <c r="H18" s="16"/>
      <c r="J18" s="15" t="s">
        <v>124</v>
      </c>
      <c r="K18" s="39">
        <v>0.0323</v>
      </c>
    </row>
    <row r="19" spans="1:11" ht="12.75" customHeight="1">
      <c r="A19">
        <v>11</v>
      </c>
      <c r="B19" t="s">
        <v>131</v>
      </c>
      <c r="C19" t="s">
        <v>129</v>
      </c>
      <c r="D19" t="s">
        <v>117</v>
      </c>
      <c r="E19" s="36">
        <v>24550</v>
      </c>
      <c r="F19" s="14">
        <v>106.17875</v>
      </c>
      <c r="G19" s="15">
        <v>0.024700000000000003</v>
      </c>
      <c r="H19" s="16"/>
      <c r="J19" s="15" t="s">
        <v>130</v>
      </c>
      <c r="K19" s="39">
        <v>0.024900000000000002</v>
      </c>
    </row>
    <row r="20" spans="1:11" ht="12.75" customHeight="1">
      <c r="A20">
        <v>12</v>
      </c>
      <c r="B20" t="s">
        <v>134</v>
      </c>
      <c r="C20" t="s">
        <v>132</v>
      </c>
      <c r="D20" t="s">
        <v>125</v>
      </c>
      <c r="E20" s="36">
        <v>28000</v>
      </c>
      <c r="F20" s="14">
        <v>93.1</v>
      </c>
      <c r="G20" s="15">
        <v>0.0217</v>
      </c>
      <c r="H20" s="16"/>
      <c r="J20" s="15" t="s">
        <v>133</v>
      </c>
      <c r="K20" s="39">
        <v>0.0219</v>
      </c>
    </row>
    <row r="21" spans="1:11" ht="12.75" customHeight="1">
      <c r="A21">
        <v>13</v>
      </c>
      <c r="B21" t="s">
        <v>137</v>
      </c>
      <c r="C21" t="s">
        <v>135</v>
      </c>
      <c r="D21" t="s">
        <v>106</v>
      </c>
      <c r="E21" s="36">
        <v>6500</v>
      </c>
      <c r="F21" s="14">
        <v>86.82375</v>
      </c>
      <c r="G21" s="15">
        <v>0.0202</v>
      </c>
      <c r="H21" s="16"/>
      <c r="J21" s="15" t="s">
        <v>136</v>
      </c>
      <c r="K21" s="39">
        <v>0.0143</v>
      </c>
    </row>
    <row r="22" spans="1:11" ht="12.75" customHeight="1">
      <c r="A22">
        <v>14</v>
      </c>
      <c r="B22" t="s">
        <v>140</v>
      </c>
      <c r="C22" t="s">
        <v>138</v>
      </c>
      <c r="D22" t="s">
        <v>130</v>
      </c>
      <c r="E22" s="36">
        <v>27000</v>
      </c>
      <c r="F22" s="14">
        <v>86.0355</v>
      </c>
      <c r="G22" s="15">
        <v>0.02</v>
      </c>
      <c r="H22" s="16"/>
      <c r="J22" s="15" t="s">
        <v>139</v>
      </c>
      <c r="K22" s="39">
        <v>0.0137</v>
      </c>
    </row>
    <row r="23" spans="1:11" ht="12.75" customHeight="1">
      <c r="A23">
        <v>15</v>
      </c>
      <c r="B23" t="s">
        <v>143</v>
      </c>
      <c r="C23" t="s">
        <v>141</v>
      </c>
      <c r="D23" t="s">
        <v>117</v>
      </c>
      <c r="E23" s="36">
        <v>9500</v>
      </c>
      <c r="F23" s="14">
        <v>81.30575</v>
      </c>
      <c r="G23" s="15">
        <v>0.0189</v>
      </c>
      <c r="H23" s="16"/>
      <c r="J23" s="15" t="s">
        <v>142</v>
      </c>
      <c r="K23" s="39">
        <v>0.009300000000000001</v>
      </c>
    </row>
    <row r="24" spans="1:11" ht="12.75" customHeight="1">
      <c r="A24">
        <v>16</v>
      </c>
      <c r="B24" t="s">
        <v>146</v>
      </c>
      <c r="C24" t="s">
        <v>144</v>
      </c>
      <c r="D24" t="s">
        <v>106</v>
      </c>
      <c r="E24" s="36">
        <v>6000</v>
      </c>
      <c r="F24" s="14">
        <v>65.232</v>
      </c>
      <c r="G24" s="15">
        <v>0.0152</v>
      </c>
      <c r="H24" s="16"/>
      <c r="J24" s="15" t="s">
        <v>145</v>
      </c>
      <c r="K24" s="39">
        <v>0.0085</v>
      </c>
    </row>
    <row r="25" spans="1:11" ht="12.75" customHeight="1">
      <c r="A25">
        <v>17</v>
      </c>
      <c r="B25" t="s">
        <v>149</v>
      </c>
      <c r="C25" t="s">
        <v>147</v>
      </c>
      <c r="D25" t="s">
        <v>103</v>
      </c>
      <c r="E25" s="36">
        <v>2570</v>
      </c>
      <c r="F25" s="14">
        <v>65.10324</v>
      </c>
      <c r="G25" s="15">
        <v>0.0152</v>
      </c>
      <c r="H25" s="16"/>
      <c r="J25" s="15" t="s">
        <v>148</v>
      </c>
      <c r="K25" s="39">
        <v>0.0059</v>
      </c>
    </row>
    <row r="26" spans="1:11" ht="12.75" customHeight="1">
      <c r="A26">
        <v>18</v>
      </c>
      <c r="B26" t="s">
        <v>152</v>
      </c>
      <c r="C26" t="s">
        <v>150</v>
      </c>
      <c r="D26" t="s">
        <v>109</v>
      </c>
      <c r="E26" s="36">
        <v>4000</v>
      </c>
      <c r="F26" s="14">
        <v>64.596</v>
      </c>
      <c r="G26" s="15">
        <v>0.015</v>
      </c>
      <c r="H26" s="16"/>
      <c r="J26" s="15" t="s">
        <v>151</v>
      </c>
      <c r="K26" s="39">
        <v>0.0033</v>
      </c>
    </row>
    <row r="27" spans="1:11" ht="12.75" customHeight="1">
      <c r="A27">
        <v>19</v>
      </c>
      <c r="B27" t="s">
        <v>155</v>
      </c>
      <c r="C27" t="s">
        <v>153</v>
      </c>
      <c r="D27" t="s">
        <v>136</v>
      </c>
      <c r="E27" s="36">
        <v>23000</v>
      </c>
      <c r="F27" s="14">
        <v>61.6055</v>
      </c>
      <c r="G27" s="15">
        <v>0.0143</v>
      </c>
      <c r="H27" s="16"/>
      <c r="J27" s="15" t="s">
        <v>154</v>
      </c>
      <c r="K27" s="39">
        <v>0.0026</v>
      </c>
    </row>
    <row r="28" spans="1:11" ht="12.75" customHeight="1">
      <c r="A28">
        <v>20</v>
      </c>
      <c r="B28" t="s">
        <v>157</v>
      </c>
      <c r="C28" t="s">
        <v>156</v>
      </c>
      <c r="D28" t="s">
        <v>139</v>
      </c>
      <c r="E28" s="36">
        <v>40000</v>
      </c>
      <c r="F28" s="14">
        <v>58.98</v>
      </c>
      <c r="G28" s="15">
        <v>0.0137</v>
      </c>
      <c r="H28" s="16"/>
      <c r="J28" s="15" t="s">
        <v>79</v>
      </c>
      <c r="K28" s="39">
        <v>0.0002</v>
      </c>
    </row>
    <row r="29" spans="1:11" ht="12.75" customHeight="1">
      <c r="A29">
        <v>21</v>
      </c>
      <c r="B29" t="s">
        <v>160</v>
      </c>
      <c r="C29" t="s">
        <v>158</v>
      </c>
      <c r="D29" t="s">
        <v>125</v>
      </c>
      <c r="E29" s="36">
        <v>6200</v>
      </c>
      <c r="F29" s="14">
        <v>51.3019</v>
      </c>
      <c r="G29" s="15">
        <v>0.011899999999999999</v>
      </c>
      <c r="H29" s="16"/>
      <c r="J29" s="15" t="s">
        <v>159</v>
      </c>
      <c r="K29" s="39">
        <v>0.0015</v>
      </c>
    </row>
    <row r="30" spans="1:11" ht="12.75" customHeight="1">
      <c r="A30">
        <v>22</v>
      </c>
      <c r="B30" t="s">
        <v>162</v>
      </c>
      <c r="C30" t="s">
        <v>161</v>
      </c>
      <c r="D30" t="s">
        <v>109</v>
      </c>
      <c r="E30" s="36">
        <v>5000</v>
      </c>
      <c r="F30" s="14">
        <v>50.3925</v>
      </c>
      <c r="G30" s="15">
        <v>0.011699999999999999</v>
      </c>
      <c r="H30" s="16"/>
      <c r="J30" s="15" t="s">
        <v>33</v>
      </c>
      <c r="K30" s="39">
        <v>0.1459</v>
      </c>
    </row>
    <row r="31" spans="1:10" ht="12.75" customHeight="1">
      <c r="A31">
        <v>23</v>
      </c>
      <c r="B31" t="s">
        <v>164</v>
      </c>
      <c r="C31" t="s">
        <v>163</v>
      </c>
      <c r="D31" t="s">
        <v>133</v>
      </c>
      <c r="E31" s="36">
        <v>2616</v>
      </c>
      <c r="F31" s="14">
        <v>47.331288</v>
      </c>
      <c r="G31" s="15">
        <v>0.011000000000000001</v>
      </c>
      <c r="H31" s="16"/>
      <c r="J31" s="15"/>
    </row>
    <row r="32" spans="1:8" ht="12.75" customHeight="1">
      <c r="A32">
        <v>24</v>
      </c>
      <c r="B32" t="s">
        <v>166</v>
      </c>
      <c r="C32" t="s">
        <v>165</v>
      </c>
      <c r="D32" t="s">
        <v>133</v>
      </c>
      <c r="E32" s="36">
        <v>4200</v>
      </c>
      <c r="F32" s="14">
        <v>46.7019</v>
      </c>
      <c r="G32" s="15">
        <v>0.0109</v>
      </c>
      <c r="H32" s="16"/>
    </row>
    <row r="33" spans="1:8" ht="12.75" customHeight="1">
      <c r="A33">
        <v>25</v>
      </c>
      <c r="B33" t="s">
        <v>168</v>
      </c>
      <c r="C33" t="s">
        <v>167</v>
      </c>
      <c r="D33" t="s">
        <v>106</v>
      </c>
      <c r="E33" s="36">
        <v>3800</v>
      </c>
      <c r="F33" s="14">
        <v>46.3258</v>
      </c>
      <c r="G33" s="15">
        <v>0.0108</v>
      </c>
      <c r="H33" s="16"/>
    </row>
    <row r="34" spans="1:8" ht="12.75" customHeight="1">
      <c r="A34">
        <v>26</v>
      </c>
      <c r="B34" t="s">
        <v>170</v>
      </c>
      <c r="C34" t="s">
        <v>169</v>
      </c>
      <c r="D34" t="s">
        <v>117</v>
      </c>
      <c r="E34" s="36">
        <v>8500</v>
      </c>
      <c r="F34" s="14">
        <v>45.13075</v>
      </c>
      <c r="G34" s="15">
        <v>0.0105</v>
      </c>
      <c r="H34" s="16"/>
    </row>
    <row r="35" spans="1:8" ht="12.75" customHeight="1">
      <c r="A35">
        <v>27</v>
      </c>
      <c r="B35" t="s">
        <v>172</v>
      </c>
      <c r="C35" t="s">
        <v>171</v>
      </c>
      <c r="D35" t="s">
        <v>125</v>
      </c>
      <c r="E35" s="36">
        <v>2200</v>
      </c>
      <c r="F35" s="14">
        <v>43.7239</v>
      </c>
      <c r="G35" s="15">
        <v>0.0102</v>
      </c>
      <c r="H35" s="16"/>
    </row>
    <row r="36" spans="1:8" ht="12.75" customHeight="1">
      <c r="A36">
        <v>28</v>
      </c>
      <c r="B36" t="s">
        <v>174</v>
      </c>
      <c r="C36" t="s">
        <v>173</v>
      </c>
      <c r="D36" t="s">
        <v>106</v>
      </c>
      <c r="E36" s="36">
        <v>8500</v>
      </c>
      <c r="F36" s="14">
        <v>40.20925</v>
      </c>
      <c r="G36" s="15">
        <v>0.009399999999999999</v>
      </c>
      <c r="H36" s="16"/>
    </row>
    <row r="37" spans="1:8" ht="12.75" customHeight="1">
      <c r="A37">
        <v>29</v>
      </c>
      <c r="B37" t="s">
        <v>175</v>
      </c>
      <c r="C37" t="s">
        <v>351</v>
      </c>
      <c r="D37" t="s">
        <v>142</v>
      </c>
      <c r="E37" s="36">
        <v>22000</v>
      </c>
      <c r="F37" s="14">
        <v>39.765</v>
      </c>
      <c r="G37" s="15">
        <v>0.009300000000000001</v>
      </c>
      <c r="H37" s="16"/>
    </row>
    <row r="38" spans="1:8" ht="12.75" customHeight="1">
      <c r="A38">
        <v>30</v>
      </c>
      <c r="B38" t="s">
        <v>177</v>
      </c>
      <c r="C38" t="s">
        <v>176</v>
      </c>
      <c r="D38" t="s">
        <v>145</v>
      </c>
      <c r="E38" s="36">
        <v>13500</v>
      </c>
      <c r="F38" s="14">
        <v>36.65925</v>
      </c>
      <c r="G38" s="15">
        <v>0.0085</v>
      </c>
      <c r="H38" s="16"/>
    </row>
    <row r="39" spans="1:8" ht="12.75" customHeight="1">
      <c r="A39">
        <v>31</v>
      </c>
      <c r="B39" t="s">
        <v>179</v>
      </c>
      <c r="C39" t="s">
        <v>178</v>
      </c>
      <c r="D39" t="s">
        <v>112</v>
      </c>
      <c r="E39" s="36">
        <v>17000</v>
      </c>
      <c r="F39" s="14">
        <v>32.6655</v>
      </c>
      <c r="G39" s="15">
        <v>0.0076</v>
      </c>
      <c r="H39" s="16"/>
    </row>
    <row r="40" spans="1:8" ht="12.75" customHeight="1">
      <c r="A40">
        <v>32</v>
      </c>
      <c r="B40" t="s">
        <v>181</v>
      </c>
      <c r="C40" t="s">
        <v>180</v>
      </c>
      <c r="D40" t="s">
        <v>109</v>
      </c>
      <c r="E40" s="36">
        <v>4125</v>
      </c>
      <c r="F40" s="14">
        <v>27.971625</v>
      </c>
      <c r="G40" s="15">
        <v>0.006500000000000001</v>
      </c>
      <c r="H40" s="16"/>
    </row>
    <row r="41" spans="1:8" ht="12.75" customHeight="1">
      <c r="A41">
        <v>33</v>
      </c>
      <c r="B41" t="s">
        <v>183</v>
      </c>
      <c r="C41" t="s">
        <v>182</v>
      </c>
      <c r="D41" t="s">
        <v>148</v>
      </c>
      <c r="E41" s="36">
        <v>7000</v>
      </c>
      <c r="F41" s="14">
        <v>25.1405</v>
      </c>
      <c r="G41" s="15">
        <v>0.0059</v>
      </c>
      <c r="H41" s="16"/>
    </row>
    <row r="42" spans="1:8" ht="12.75" customHeight="1">
      <c r="A42">
        <v>34</v>
      </c>
      <c r="B42" t="s">
        <v>185</v>
      </c>
      <c r="C42" t="s">
        <v>184</v>
      </c>
      <c r="D42" t="s">
        <v>130</v>
      </c>
      <c r="E42" s="36">
        <v>12500</v>
      </c>
      <c r="F42" s="14">
        <v>21.03125</v>
      </c>
      <c r="G42" s="15">
        <v>0.0049</v>
      </c>
      <c r="H42" s="16"/>
    </row>
    <row r="43" spans="1:8" ht="12.75" customHeight="1">
      <c r="A43">
        <v>35</v>
      </c>
      <c r="B43" t="s">
        <v>187</v>
      </c>
      <c r="C43" t="s">
        <v>186</v>
      </c>
      <c r="D43" t="s">
        <v>109</v>
      </c>
      <c r="E43" s="36">
        <v>5700</v>
      </c>
      <c r="F43" s="14">
        <v>21.01875</v>
      </c>
      <c r="G43" s="15">
        <v>0.0049</v>
      </c>
      <c r="H43" s="16"/>
    </row>
    <row r="44" spans="1:8" ht="12.75" customHeight="1">
      <c r="A44">
        <v>36</v>
      </c>
      <c r="B44" t="s">
        <v>189</v>
      </c>
      <c r="C44" t="s">
        <v>188</v>
      </c>
      <c r="D44" t="s">
        <v>112</v>
      </c>
      <c r="E44" s="36">
        <v>4800</v>
      </c>
      <c r="F44" s="14">
        <v>15.9</v>
      </c>
      <c r="G44" s="15">
        <v>0.0037</v>
      </c>
      <c r="H44" s="16"/>
    </row>
    <row r="45" spans="1:8" ht="12.75" customHeight="1">
      <c r="A45">
        <v>37</v>
      </c>
      <c r="B45" t="s">
        <v>191</v>
      </c>
      <c r="C45" t="s">
        <v>190</v>
      </c>
      <c r="D45" t="s">
        <v>151</v>
      </c>
      <c r="E45" s="36">
        <v>5000</v>
      </c>
      <c r="F45" s="14">
        <v>14.055</v>
      </c>
      <c r="G45" s="15">
        <v>0.0033</v>
      </c>
      <c r="H45" s="16"/>
    </row>
    <row r="46" spans="1:8" ht="12.75" customHeight="1">
      <c r="A46">
        <v>38</v>
      </c>
      <c r="B46" t="s">
        <v>193</v>
      </c>
      <c r="C46" t="s">
        <v>192</v>
      </c>
      <c r="D46" t="s">
        <v>154</v>
      </c>
      <c r="E46" s="36">
        <v>10000</v>
      </c>
      <c r="F46" s="14">
        <v>11.19</v>
      </c>
      <c r="G46" s="15">
        <v>0.0026</v>
      </c>
      <c r="H46" s="16"/>
    </row>
    <row r="47" spans="3:9" ht="12.75" customHeight="1">
      <c r="C47" s="18" t="s">
        <v>32</v>
      </c>
      <c r="D47" s="18"/>
      <c r="E47" s="37"/>
      <c r="F47" s="19">
        <f>SUM(F9:F46)</f>
        <v>3661.429223</v>
      </c>
      <c r="G47" s="20">
        <f>SUM(G9:G46)</f>
        <v>0.8524000000000003</v>
      </c>
      <c r="H47" s="21"/>
      <c r="I47" s="29"/>
    </row>
    <row r="48" spans="6:8" ht="12.75" customHeight="1">
      <c r="F48" s="14"/>
      <c r="G48" s="15"/>
      <c r="H48" s="16"/>
    </row>
    <row r="49" spans="3:8" ht="12.75" customHeight="1">
      <c r="C49" s="1" t="s">
        <v>194</v>
      </c>
      <c r="F49" s="14"/>
      <c r="G49" s="15"/>
      <c r="H49" s="16"/>
    </row>
    <row r="50" spans="1:8" ht="12.75" customHeight="1">
      <c r="A50">
        <v>39</v>
      </c>
      <c r="B50" t="s">
        <v>196</v>
      </c>
      <c r="C50" t="s">
        <v>195</v>
      </c>
      <c r="D50" t="s">
        <v>159</v>
      </c>
      <c r="E50" s="36">
        <v>5000</v>
      </c>
      <c r="F50" s="14">
        <v>6.545</v>
      </c>
      <c r="G50" s="15">
        <v>0.0015</v>
      </c>
      <c r="H50" s="16">
        <v>41578</v>
      </c>
    </row>
    <row r="51" spans="3:9" ht="12.75" customHeight="1">
      <c r="C51" s="18" t="s">
        <v>32</v>
      </c>
      <c r="D51" s="18"/>
      <c r="E51" s="37"/>
      <c r="F51" s="19">
        <f>SUM(F50:F50)</f>
        <v>6.545</v>
      </c>
      <c r="G51" s="20">
        <f>SUM(G50:G50)</f>
        <v>0.0015</v>
      </c>
      <c r="H51" s="21"/>
      <c r="I51" s="29"/>
    </row>
    <row r="52" spans="6:8" ht="12.75" customHeight="1">
      <c r="F52" s="14"/>
      <c r="G52" s="15"/>
      <c r="H52" s="16"/>
    </row>
    <row r="53" spans="3:8" ht="12.75" customHeight="1">
      <c r="C53" s="1" t="s">
        <v>54</v>
      </c>
      <c r="F53" s="14"/>
      <c r="G53" s="15"/>
      <c r="H53" s="16"/>
    </row>
    <row r="54" spans="3:8" ht="12.75" customHeight="1">
      <c r="C54" s="1" t="s">
        <v>55</v>
      </c>
      <c r="F54" s="14"/>
      <c r="G54" s="15"/>
      <c r="H54" s="16"/>
    </row>
    <row r="55" spans="1:8" ht="12.75" customHeight="1">
      <c r="A55">
        <v>40</v>
      </c>
      <c r="B55" t="s">
        <v>197</v>
      </c>
      <c r="C55" t="s">
        <v>127</v>
      </c>
      <c r="D55" t="s">
        <v>79</v>
      </c>
      <c r="E55" s="36">
        <v>98400</v>
      </c>
      <c r="F55" s="14">
        <v>0.978973</v>
      </c>
      <c r="G55" s="15">
        <v>0.0002</v>
      </c>
      <c r="H55" s="16">
        <v>41722</v>
      </c>
    </row>
    <row r="56" spans="3:9" ht="12.75" customHeight="1">
      <c r="C56" s="18" t="s">
        <v>32</v>
      </c>
      <c r="D56" s="18"/>
      <c r="E56" s="37"/>
      <c r="F56" s="19">
        <f>SUM(F55:F55)</f>
        <v>0.978973</v>
      </c>
      <c r="G56" s="20">
        <f>SUM(G55:G55)</f>
        <v>0.0002</v>
      </c>
      <c r="H56" s="21"/>
      <c r="I56" s="29"/>
    </row>
    <row r="57" spans="6:8" ht="12.75" customHeight="1">
      <c r="F57" s="14"/>
      <c r="G57" s="15"/>
      <c r="H57" s="16"/>
    </row>
    <row r="58" spans="3:8" ht="12.75" customHeight="1">
      <c r="C58" s="1" t="s">
        <v>57</v>
      </c>
      <c r="F58" s="14">
        <v>563.051752</v>
      </c>
      <c r="G58" s="15">
        <v>0.1311</v>
      </c>
      <c r="H58" s="16"/>
    </row>
    <row r="59" spans="3:9" ht="12.75" customHeight="1">
      <c r="C59" s="18" t="s">
        <v>32</v>
      </c>
      <c r="D59" s="18"/>
      <c r="E59" s="37"/>
      <c r="F59" s="19">
        <f>SUM(F58:F58)</f>
        <v>563.051752</v>
      </c>
      <c r="G59" s="20">
        <f>SUM(G58:G58)</f>
        <v>0.1311</v>
      </c>
      <c r="H59" s="21"/>
      <c r="I59" s="29"/>
    </row>
    <row r="60" spans="6:8" ht="12.75" customHeight="1">
      <c r="F60" s="14"/>
      <c r="G60" s="15"/>
      <c r="H60" s="16"/>
    </row>
    <row r="61" spans="3:8" ht="12.75" customHeight="1">
      <c r="C61" s="1" t="s">
        <v>58</v>
      </c>
      <c r="F61" s="14"/>
      <c r="G61" s="15"/>
      <c r="H61" s="16"/>
    </row>
    <row r="62" spans="3:8" ht="12.75" customHeight="1">
      <c r="C62" s="1" t="s">
        <v>59</v>
      </c>
      <c r="F62" s="14">
        <v>62.743961</v>
      </c>
      <c r="G62" s="15">
        <v>0.0148</v>
      </c>
      <c r="H62" s="16"/>
    </row>
    <row r="63" spans="3:9" ht="12.75" customHeight="1">
      <c r="C63" s="18" t="s">
        <v>32</v>
      </c>
      <c r="D63" s="18"/>
      <c r="E63" s="37"/>
      <c r="F63" s="19">
        <f>SUM(F62:F62)</f>
        <v>62.743961</v>
      </c>
      <c r="G63" s="20">
        <f>SUM(G62:G62)</f>
        <v>0.0148</v>
      </c>
      <c r="H63" s="21"/>
      <c r="I63" s="29"/>
    </row>
    <row r="64" spans="3:9" ht="12.75" customHeight="1">
      <c r="C64" s="22" t="s">
        <v>60</v>
      </c>
      <c r="D64" s="22"/>
      <c r="E64" s="38"/>
      <c r="F64" s="23">
        <f>SUM(F47,F51,F56,F59,F63)</f>
        <v>4294.748909000001</v>
      </c>
      <c r="G64" s="24">
        <f>SUM(G47,G51,G56,G59,G63)</f>
        <v>1.0000000000000002</v>
      </c>
      <c r="H64" s="25"/>
      <c r="I64" s="30"/>
    </row>
    <row r="65" ht="12.75" customHeight="1"/>
    <row r="66" ht="12.75" customHeight="1">
      <c r="C66" s="1" t="s">
        <v>350</v>
      </c>
    </row>
    <row r="67" ht="12.75" customHeight="1">
      <c r="C67" s="1" t="s">
        <v>349</v>
      </c>
    </row>
    <row r="68" ht="12.75" customHeight="1">
      <c r="C68" s="1" t="s">
        <v>62</v>
      </c>
    </row>
    <row r="69" ht="12.75" customHeight="1"/>
    <row r="70" ht="12.75" customHeight="1"/>
    <row r="71" spans="3:11" ht="12.75" customHeight="1">
      <c r="C71" s="77" t="s">
        <v>352</v>
      </c>
      <c r="D71" s="78"/>
      <c r="E71" s="77"/>
      <c r="F71" s="79"/>
      <c r="G71" s="80"/>
      <c r="H71" s="81"/>
      <c r="I71" s="77"/>
      <c r="K71" s="15"/>
    </row>
    <row r="72" spans="3:11" ht="12.75" customHeight="1">
      <c r="C72" s="77" t="s">
        <v>386</v>
      </c>
      <c r="D72" s="78" t="s">
        <v>354</v>
      </c>
      <c r="E72" s="77"/>
      <c r="F72" s="79"/>
      <c r="G72" s="80"/>
      <c r="H72" s="81"/>
      <c r="I72" s="77"/>
      <c r="K72" s="15"/>
    </row>
    <row r="73" spans="3:11" ht="12.75" customHeight="1">
      <c r="C73" s="44" t="s">
        <v>461</v>
      </c>
      <c r="D73" s="78"/>
      <c r="E73" s="77"/>
      <c r="F73" s="79"/>
      <c r="G73" s="80"/>
      <c r="H73" s="81"/>
      <c r="I73" s="77"/>
      <c r="K73" s="15"/>
    </row>
    <row r="74" spans="3:11" ht="12.75" customHeight="1">
      <c r="C74" s="82" t="s">
        <v>387</v>
      </c>
      <c r="D74" s="83">
        <v>8.57</v>
      </c>
      <c r="E74"/>
      <c r="F74" s="84"/>
      <c r="G74" s="80"/>
      <c r="H74" s="81"/>
      <c r="I74" s="77"/>
      <c r="K74" s="15"/>
    </row>
    <row r="75" spans="3:11" ht="12.75" customHeight="1">
      <c r="C75" s="82" t="s">
        <v>388</v>
      </c>
      <c r="D75" s="83">
        <v>8.57</v>
      </c>
      <c r="E75"/>
      <c r="F75" s="84"/>
      <c r="G75" s="80"/>
      <c r="H75" s="81"/>
      <c r="I75" s="77"/>
      <c r="K75" s="15"/>
    </row>
    <row r="76" spans="3:11" ht="12.75" customHeight="1">
      <c r="C76" s="82" t="s">
        <v>389</v>
      </c>
      <c r="D76" s="83">
        <v>8.6</v>
      </c>
      <c r="E76"/>
      <c r="F76" s="84"/>
      <c r="G76" s="80"/>
      <c r="H76" s="81"/>
      <c r="I76" s="77"/>
      <c r="K76" s="15"/>
    </row>
    <row r="77" spans="3:11" ht="12.75" customHeight="1">
      <c r="C77" s="82" t="s">
        <v>390</v>
      </c>
      <c r="D77" s="83">
        <v>8.6</v>
      </c>
      <c r="E77"/>
      <c r="F77" s="84"/>
      <c r="G77" s="80"/>
      <c r="H77" s="81"/>
      <c r="I77" s="77"/>
      <c r="K77" s="15"/>
    </row>
    <row r="78" spans="3:11" ht="12.75" customHeight="1">
      <c r="C78" s="47" t="s">
        <v>460</v>
      </c>
      <c r="D78" s="85"/>
      <c r="E78" s="85"/>
      <c r="F78" s="86"/>
      <c r="G78" s="87"/>
      <c r="H78" s="81"/>
      <c r="I78" s="85"/>
      <c r="K78" s="15"/>
    </row>
    <row r="79" spans="3:11" ht="12.75" customHeight="1">
      <c r="C79" s="82" t="s">
        <v>387</v>
      </c>
      <c r="D79" s="83">
        <v>8.98</v>
      </c>
      <c r="E79" s="85"/>
      <c r="F79" s="79"/>
      <c r="G79" s="80"/>
      <c r="H79" s="81"/>
      <c r="I79" s="77"/>
      <c r="K79" s="15"/>
    </row>
    <row r="80" spans="3:11" ht="12.75" customHeight="1">
      <c r="C80" s="82" t="s">
        <v>388</v>
      </c>
      <c r="D80" s="83">
        <v>8.98</v>
      </c>
      <c r="E80" s="85"/>
      <c r="F80" s="79"/>
      <c r="G80" s="80"/>
      <c r="H80" s="81"/>
      <c r="I80" s="77"/>
      <c r="K80" s="15"/>
    </row>
    <row r="81" spans="3:11" ht="12.75" customHeight="1">
      <c r="C81" s="82" t="s">
        <v>389</v>
      </c>
      <c r="D81" s="83">
        <v>9.02</v>
      </c>
      <c r="E81" s="85"/>
      <c r="F81" s="79"/>
      <c r="G81" s="80"/>
      <c r="H81" s="81"/>
      <c r="I81" s="77"/>
      <c r="K81" s="15"/>
    </row>
    <row r="82" spans="3:11" ht="12.75" customHeight="1">
      <c r="C82" s="82" t="s">
        <v>390</v>
      </c>
      <c r="D82" s="83">
        <v>9.02</v>
      </c>
      <c r="E82" s="85"/>
      <c r="F82" s="79"/>
      <c r="G82" s="80"/>
      <c r="H82" s="81"/>
      <c r="I82" s="77"/>
      <c r="K82" s="15"/>
    </row>
    <row r="83" spans="3:11" ht="12.75" customHeight="1">
      <c r="C83" s="82"/>
      <c r="D83" s="88"/>
      <c r="E83" s="85"/>
      <c r="F83" s="79"/>
      <c r="G83" s="80"/>
      <c r="H83" s="81"/>
      <c r="I83" s="77"/>
      <c r="K83" s="15"/>
    </row>
    <row r="84" spans="3:11" ht="12.75" customHeight="1">
      <c r="C84" s="77" t="s">
        <v>366</v>
      </c>
      <c r="D84" s="89"/>
      <c r="E84" s="85"/>
      <c r="F84" s="79"/>
      <c r="G84" s="80"/>
      <c r="H84" s="81"/>
      <c r="I84" s="77"/>
      <c r="K84" s="15"/>
    </row>
    <row r="85" spans="3:11" ht="12.75" customHeight="1">
      <c r="C85" s="90" t="s">
        <v>463</v>
      </c>
      <c r="D85" s="85"/>
      <c r="E85" s="90"/>
      <c r="F85" s="85"/>
      <c r="G85" s="85"/>
      <c r="H85" s="85"/>
      <c r="I85" s="85"/>
      <c r="J85" s="91"/>
      <c r="K85" s="92"/>
    </row>
    <row r="86" spans="3:11" ht="12.75" customHeight="1">
      <c r="C86" s="93" t="s">
        <v>391</v>
      </c>
      <c r="D86" s="93" t="s">
        <v>392</v>
      </c>
      <c r="E86" s="93" t="s">
        <v>393</v>
      </c>
      <c r="F86" s="93" t="s">
        <v>394</v>
      </c>
      <c r="G86" s="93" t="s">
        <v>395</v>
      </c>
      <c r="H86" s="93" t="s">
        <v>396</v>
      </c>
      <c r="I86" s="93" t="s">
        <v>397</v>
      </c>
      <c r="J86" s="91"/>
      <c r="K86" s="92"/>
    </row>
    <row r="87" spans="3:11" ht="12.75" customHeight="1">
      <c r="C87" s="85" t="s">
        <v>398</v>
      </c>
      <c r="D87" s="94" t="s">
        <v>354</v>
      </c>
      <c r="E87" s="94" t="s">
        <v>354</v>
      </c>
      <c r="F87" s="94" t="s">
        <v>354</v>
      </c>
      <c r="G87" s="94" t="s">
        <v>354</v>
      </c>
      <c r="H87" s="94" t="s">
        <v>354</v>
      </c>
      <c r="I87" s="94" t="s">
        <v>354</v>
      </c>
      <c r="J87" s="91"/>
      <c r="K87" s="92"/>
    </row>
    <row r="88" spans="3:11" ht="12.75" customHeight="1">
      <c r="C88" s="85" t="s">
        <v>399</v>
      </c>
      <c r="D88" s="94" t="s">
        <v>354</v>
      </c>
      <c r="E88" s="94" t="s">
        <v>354</v>
      </c>
      <c r="F88" s="94" t="s">
        <v>354</v>
      </c>
      <c r="G88" s="94" t="s">
        <v>354</v>
      </c>
      <c r="H88" s="94" t="s">
        <v>354</v>
      </c>
      <c r="I88" s="94" t="s">
        <v>354</v>
      </c>
      <c r="J88" s="91"/>
      <c r="K88" s="92"/>
    </row>
    <row r="89" spans="3:11" ht="12.75" customHeight="1">
      <c r="C89" s="95"/>
      <c r="D89" s="88"/>
      <c r="E89" s="85"/>
      <c r="F89" s="86"/>
      <c r="G89" s="87"/>
      <c r="H89" s="85"/>
      <c r="I89" s="85"/>
      <c r="J89" s="91"/>
      <c r="K89" s="92"/>
    </row>
    <row r="90" spans="3:11" ht="12.75" customHeight="1">
      <c r="C90" s="90" t="s">
        <v>464</v>
      </c>
      <c r="D90" s="85"/>
      <c r="E90" s="85"/>
      <c r="F90" s="85"/>
      <c r="G90" s="85"/>
      <c r="H90" s="85"/>
      <c r="I90" s="85"/>
      <c r="J90" s="91"/>
      <c r="K90" s="92"/>
    </row>
    <row r="91" spans="3:11" ht="12.75" customHeight="1">
      <c r="C91" s="93" t="s">
        <v>391</v>
      </c>
      <c r="D91" s="93" t="s">
        <v>392</v>
      </c>
      <c r="E91" s="93" t="s">
        <v>400</v>
      </c>
      <c r="F91" s="93" t="s">
        <v>401</v>
      </c>
      <c r="G91" s="93" t="s">
        <v>402</v>
      </c>
      <c r="H91" s="93" t="s">
        <v>403</v>
      </c>
      <c r="I91" s="85"/>
      <c r="J91" s="91"/>
      <c r="K91" s="92"/>
    </row>
    <row r="92" spans="3:11" ht="12.75" customHeight="1">
      <c r="C92" s="96" t="s">
        <v>398</v>
      </c>
      <c r="D92" s="97" t="s">
        <v>100</v>
      </c>
      <c r="E92" s="145">
        <v>140</v>
      </c>
      <c r="F92" s="145">
        <v>140</v>
      </c>
      <c r="G92" s="98">
        <v>39490955.75</v>
      </c>
      <c r="H92" s="98">
        <v>-1075231.75</v>
      </c>
      <c r="I92" s="85"/>
      <c r="J92" s="144"/>
      <c r="K92" s="92"/>
    </row>
    <row r="93" spans="3:11" ht="12.75" customHeight="1">
      <c r="C93" s="96" t="s">
        <v>399</v>
      </c>
      <c r="D93" s="97" t="s">
        <v>354</v>
      </c>
      <c r="E93" s="97" t="s">
        <v>354</v>
      </c>
      <c r="F93" s="97" t="s">
        <v>354</v>
      </c>
      <c r="G93" s="97" t="s">
        <v>354</v>
      </c>
      <c r="H93" s="97" t="s">
        <v>354</v>
      </c>
      <c r="I93" s="99"/>
      <c r="J93" s="91"/>
      <c r="K93" s="92"/>
    </row>
    <row r="94" spans="3:11" ht="12.75" customHeight="1">
      <c r="C94" s="100"/>
      <c r="D94" s="101"/>
      <c r="E94" s="101"/>
      <c r="F94" s="101"/>
      <c r="G94" s="100"/>
      <c r="H94" s="102"/>
      <c r="I94" s="85"/>
      <c r="J94" s="91"/>
      <c r="K94" s="92"/>
    </row>
    <row r="95" spans="3:11" ht="12.75" customHeight="1">
      <c r="C95" s="90" t="s">
        <v>465</v>
      </c>
      <c r="D95" s="85"/>
      <c r="E95" s="90"/>
      <c r="F95" s="85"/>
      <c r="G95" s="85"/>
      <c r="H95" s="85"/>
      <c r="I95" s="85"/>
      <c r="J95" s="91"/>
      <c r="K95" s="92"/>
    </row>
    <row r="96" spans="3:11" ht="12.75" customHeight="1">
      <c r="C96" s="93" t="s">
        <v>391</v>
      </c>
      <c r="D96" s="93" t="s">
        <v>392</v>
      </c>
      <c r="E96" s="93" t="s">
        <v>393</v>
      </c>
      <c r="F96" s="103" t="s">
        <v>404</v>
      </c>
      <c r="G96" s="93" t="s">
        <v>405</v>
      </c>
      <c r="H96" s="93" t="s">
        <v>406</v>
      </c>
      <c r="I96" s="85"/>
      <c r="J96" s="91"/>
      <c r="K96" s="92"/>
    </row>
    <row r="97" spans="3:11" ht="12.75" customHeight="1">
      <c r="C97" s="85" t="s">
        <v>398</v>
      </c>
      <c r="D97" s="94" t="s">
        <v>100</v>
      </c>
      <c r="E97" s="94" t="s">
        <v>467</v>
      </c>
      <c r="F97" s="94">
        <v>100</v>
      </c>
      <c r="G97" s="94">
        <v>125.1475</v>
      </c>
      <c r="H97" s="140">
        <v>0.0015239540514538621</v>
      </c>
      <c r="I97" s="85"/>
      <c r="J97" s="91"/>
      <c r="K97" s="92"/>
    </row>
    <row r="98" spans="3:11" ht="12.75" customHeight="1">
      <c r="C98" s="85" t="s">
        <v>399</v>
      </c>
      <c r="D98" s="94" t="s">
        <v>354</v>
      </c>
      <c r="E98" s="94" t="s">
        <v>354</v>
      </c>
      <c r="F98" s="94" t="s">
        <v>354</v>
      </c>
      <c r="G98" s="94" t="s">
        <v>354</v>
      </c>
      <c r="H98" s="94" t="s">
        <v>354</v>
      </c>
      <c r="I98" s="85"/>
      <c r="J98" s="91"/>
      <c r="K98" s="92"/>
    </row>
    <row r="99" spans="3:11" ht="12.75" customHeight="1">
      <c r="C99" s="100"/>
      <c r="D99" s="101"/>
      <c r="E99" s="101"/>
      <c r="F99" s="101"/>
      <c r="G99" s="100"/>
      <c r="H99" s="102"/>
      <c r="I99" s="85"/>
      <c r="J99" s="91"/>
      <c r="K99" s="92"/>
    </row>
    <row r="100" spans="3:11" ht="12.75" customHeight="1">
      <c r="C100" s="90" t="s">
        <v>466</v>
      </c>
      <c r="D100" s="85"/>
      <c r="E100" s="104"/>
      <c r="F100" s="85"/>
      <c r="G100" s="85"/>
      <c r="H100" s="102"/>
      <c r="I100" s="85"/>
      <c r="J100" s="91"/>
      <c r="K100" s="92"/>
    </row>
    <row r="101" spans="3:11" ht="12.75" customHeight="1">
      <c r="C101" s="93" t="s">
        <v>391</v>
      </c>
      <c r="D101" s="93" t="s">
        <v>392</v>
      </c>
      <c r="E101" s="93" t="s">
        <v>407</v>
      </c>
      <c r="F101" s="105" t="s">
        <v>408</v>
      </c>
      <c r="G101" s="93" t="s">
        <v>409</v>
      </c>
      <c r="H101" s="93" t="s">
        <v>403</v>
      </c>
      <c r="I101" s="85"/>
      <c r="J101" s="91"/>
      <c r="K101" s="92"/>
    </row>
    <row r="102" spans="3:11" ht="12.75" customHeight="1">
      <c r="C102" s="96" t="s">
        <v>398</v>
      </c>
      <c r="D102" s="97" t="s">
        <v>100</v>
      </c>
      <c r="E102" s="97" t="s">
        <v>410</v>
      </c>
      <c r="F102" s="116">
        <v>200</v>
      </c>
      <c r="G102" s="98">
        <v>1743035</v>
      </c>
      <c r="H102" s="98">
        <v>-456297.5</v>
      </c>
      <c r="I102" s="106"/>
      <c r="J102" s="91"/>
      <c r="K102" s="92"/>
    </row>
    <row r="103" spans="3:11" ht="12.75" customHeight="1">
      <c r="C103" s="96" t="s">
        <v>399</v>
      </c>
      <c r="D103" s="97" t="s">
        <v>100</v>
      </c>
      <c r="E103" s="97" t="s">
        <v>411</v>
      </c>
      <c r="F103" s="116">
        <v>384</v>
      </c>
      <c r="G103" s="98">
        <v>2434737.5</v>
      </c>
      <c r="H103" s="98">
        <v>-406732.5</v>
      </c>
      <c r="I103" s="106"/>
      <c r="J103" s="91"/>
      <c r="K103" s="92"/>
    </row>
    <row r="104" spans="3:11" ht="12.75" customHeight="1">
      <c r="C104" s="85"/>
      <c r="D104" s="61"/>
      <c r="E104" s="107"/>
      <c r="F104" s="108"/>
      <c r="G104" s="61"/>
      <c r="H104" s="61"/>
      <c r="I104" s="85"/>
      <c r="K104" s="15"/>
    </row>
    <row r="105" spans="3:11" ht="12.75" customHeight="1">
      <c r="C105" s="85" t="s">
        <v>385</v>
      </c>
      <c r="D105" s="94" t="s">
        <v>354</v>
      </c>
      <c r="E105" s="85"/>
      <c r="F105" s="79"/>
      <c r="G105" s="80"/>
      <c r="H105" s="81"/>
      <c r="I105" s="77"/>
      <c r="K105" s="15"/>
    </row>
    <row r="106" spans="3:11" ht="12.75">
      <c r="C106" s="77" t="s">
        <v>412</v>
      </c>
      <c r="D106" s="94" t="s">
        <v>354</v>
      </c>
      <c r="E106" s="85"/>
      <c r="F106" s="79"/>
      <c r="G106" s="80"/>
      <c r="H106" s="81"/>
      <c r="I106" s="77"/>
      <c r="K106" s="15"/>
    </row>
    <row r="107" spans="3:11" ht="12.75">
      <c r="C107" s="85" t="s">
        <v>413</v>
      </c>
      <c r="D107" s="109">
        <v>165.71</v>
      </c>
      <c r="E107" s="85"/>
      <c r="F107" s="79"/>
      <c r="G107" s="80"/>
      <c r="H107" s="81"/>
      <c r="I107" s="77"/>
      <c r="K107" s="15"/>
    </row>
    <row r="108" spans="3:11" ht="12.75">
      <c r="C108" s="85" t="s">
        <v>414</v>
      </c>
      <c r="D108" s="85"/>
      <c r="E108" s="85"/>
      <c r="F108" s="79"/>
      <c r="G108" s="80"/>
      <c r="H108" s="81"/>
      <c r="I108" s="77"/>
      <c r="K108" s="15"/>
    </row>
    <row r="109" spans="3:11" ht="12.75">
      <c r="C109" s="110" t="s">
        <v>371</v>
      </c>
      <c r="D109" s="111" t="s">
        <v>372</v>
      </c>
      <c r="E109" s="111" t="s">
        <v>373</v>
      </c>
      <c r="F109" s="79"/>
      <c r="G109" s="80"/>
      <c r="H109" s="81"/>
      <c r="I109" s="77"/>
      <c r="K109" s="15"/>
    </row>
    <row r="110" spans="3:11" ht="12.75">
      <c r="C110" s="82" t="s">
        <v>415</v>
      </c>
      <c r="D110" s="112" t="s">
        <v>416</v>
      </c>
      <c r="E110" s="112" t="s">
        <v>416</v>
      </c>
      <c r="F110" s="79"/>
      <c r="G110" s="80"/>
      <c r="H110" s="81"/>
      <c r="I110" s="77"/>
      <c r="K110" s="15"/>
    </row>
    <row r="111" spans="3:11" ht="12.75">
      <c r="C111" s="82" t="s">
        <v>417</v>
      </c>
      <c r="D111" s="112" t="s">
        <v>416</v>
      </c>
      <c r="E111" s="112" t="s">
        <v>416</v>
      </c>
      <c r="F111" s="79"/>
      <c r="G111" s="80"/>
      <c r="H111" s="81"/>
      <c r="I111" s="77"/>
      <c r="K111" s="15"/>
    </row>
    <row r="112" spans="3:11" ht="12.75">
      <c r="C112" s="85" t="s">
        <v>418</v>
      </c>
      <c r="D112" s="85"/>
      <c r="E112" s="85"/>
      <c r="F112" s="79"/>
      <c r="G112" s="80"/>
      <c r="H112" s="81"/>
      <c r="I112" s="77"/>
      <c r="K112" s="15"/>
    </row>
    <row r="113" spans="3:11" ht="12.75">
      <c r="C113" s="85" t="s">
        <v>376</v>
      </c>
      <c r="D113" s="77"/>
      <c r="E113" s="77"/>
      <c r="F113" s="77"/>
      <c r="G113" s="80"/>
      <c r="H113" s="81"/>
      <c r="I113" s="77"/>
      <c r="K113" s="15"/>
    </row>
    <row r="114" spans="3:11" ht="12.75">
      <c r="C114" s="61"/>
      <c r="D114" s="61"/>
      <c r="E114" s="61"/>
      <c r="F114" s="61"/>
      <c r="G114" s="61"/>
      <c r="H114" s="61"/>
      <c r="I114" s="85"/>
      <c r="K114" s="15"/>
    </row>
    <row r="115" spans="5:11" ht="12.75">
      <c r="E115"/>
      <c r="K115" s="15"/>
    </row>
    <row r="116" spans="5:11" ht="12.75">
      <c r="E116"/>
      <c r="I116" s="91"/>
      <c r="K116" s="15"/>
    </row>
    <row r="117" spans="5:11" ht="12.75">
      <c r="E117"/>
      <c r="I117" s="91"/>
      <c r="K117" s="15"/>
    </row>
    <row r="118" spans="5:11" ht="12.75">
      <c r="E118"/>
      <c r="I118" s="91"/>
      <c r="K118" s="15"/>
    </row>
    <row r="119" spans="5:11" ht="12.75">
      <c r="E119"/>
      <c r="I119" s="91"/>
      <c r="K119" s="15"/>
    </row>
    <row r="120" spans="5:11" ht="12.75">
      <c r="E120"/>
      <c r="K120"/>
    </row>
    <row r="121" spans="5:11" ht="12.75">
      <c r="E121"/>
      <c r="K121"/>
    </row>
    <row r="122" spans="5:11" ht="12.75">
      <c r="E122"/>
      <c r="K122"/>
    </row>
    <row r="123" spans="5:11" ht="12.75">
      <c r="E123"/>
      <c r="K123"/>
    </row>
    <row r="124" spans="5:11" ht="12.75">
      <c r="E124"/>
      <c r="K124"/>
    </row>
    <row r="125" spans="5:11" ht="12.75">
      <c r="E125"/>
      <c r="K125"/>
    </row>
    <row r="126" spans="5:11" ht="12.75">
      <c r="E126"/>
      <c r="K126"/>
    </row>
    <row r="127" spans="5:11" ht="12.75">
      <c r="E127"/>
      <c r="K127"/>
    </row>
    <row r="128" spans="5:11" ht="12.75">
      <c r="E128"/>
      <c r="K128"/>
    </row>
    <row r="129" spans="5:11" ht="12.75">
      <c r="E129"/>
      <c r="K129"/>
    </row>
    <row r="130" spans="5:11" ht="12.75">
      <c r="E130"/>
      <c r="K130"/>
    </row>
    <row r="131" spans="5:11" ht="12.75">
      <c r="E131"/>
      <c r="K131"/>
    </row>
    <row r="132" spans="5:11" ht="12.75">
      <c r="E132"/>
      <c r="K132"/>
    </row>
    <row r="133" spans="5:11" ht="12.75">
      <c r="E133"/>
      <c r="K133"/>
    </row>
    <row r="134" spans="5:11" ht="12.75">
      <c r="E134"/>
      <c r="K134"/>
    </row>
    <row r="135" spans="5:11" ht="12.75">
      <c r="E135"/>
      <c r="K135"/>
    </row>
    <row r="136" spans="5:11" ht="12.75">
      <c r="E136"/>
      <c r="K136"/>
    </row>
    <row r="137" spans="5:11" ht="12.75">
      <c r="E137"/>
      <c r="K137"/>
    </row>
    <row r="138" spans="5:11" ht="12.75">
      <c r="E138"/>
      <c r="K138"/>
    </row>
    <row r="139" spans="5:11" ht="12.75">
      <c r="E139"/>
      <c r="K139"/>
    </row>
    <row r="140" spans="5:11" ht="12.75">
      <c r="E140"/>
      <c r="K140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2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7.57421875" style="0" customWidth="1"/>
    <col min="2" max="2" width="13.7109375" style="0" customWidth="1"/>
    <col min="3" max="3" width="39.57421875" style="0" customWidth="1"/>
    <col min="4" max="4" width="22.421875" style="0" customWidth="1"/>
    <col min="5" max="5" width="15.28125" style="36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7" customWidth="1"/>
    <col min="10" max="10" width="22.421875" style="0" customWidth="1"/>
    <col min="11" max="11" width="9.140625" style="39" customWidth="1"/>
    <col min="12" max="12" width="15.28125" style="27" customWidth="1"/>
  </cols>
  <sheetData>
    <row r="1" spans="1:8" ht="18.75">
      <c r="A1" s="2"/>
      <c r="B1" s="2"/>
      <c r="C1" s="146" t="s">
        <v>198</v>
      </c>
      <c r="D1" s="146"/>
      <c r="E1" s="146"/>
      <c r="F1" s="146"/>
      <c r="G1" s="146"/>
      <c r="H1" s="31"/>
    </row>
    <row r="2" spans="1:8" ht="12.75">
      <c r="A2" s="3" t="s">
        <v>1</v>
      </c>
      <c r="B2" s="3"/>
      <c r="C2" s="4" t="s">
        <v>2</v>
      </c>
      <c r="D2" s="5"/>
      <c r="E2" s="34"/>
      <c r="F2" s="6"/>
      <c r="G2" s="7"/>
      <c r="H2" s="32"/>
    </row>
    <row r="3" spans="1:8" ht="15.75" customHeight="1">
      <c r="A3" s="8"/>
      <c r="B3" s="8"/>
      <c r="C3" s="9"/>
      <c r="D3" s="3"/>
      <c r="E3" s="34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35" t="s">
        <v>348</v>
      </c>
      <c r="F4" s="12" t="s">
        <v>6</v>
      </c>
      <c r="G4" s="13" t="s">
        <v>7</v>
      </c>
      <c r="H4" s="26" t="s">
        <v>8</v>
      </c>
      <c r="I4" s="28"/>
      <c r="L4" s="33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101</v>
      </c>
      <c r="F7" s="14"/>
      <c r="G7" s="15"/>
      <c r="H7" s="16"/>
    </row>
    <row r="8" spans="3:8" ht="12.75" customHeight="1">
      <c r="C8" s="1" t="s">
        <v>55</v>
      </c>
      <c r="F8" s="14"/>
      <c r="G8" s="15"/>
      <c r="H8" s="16"/>
    </row>
    <row r="9" spans="1:8" ht="12.75" customHeight="1">
      <c r="A9">
        <v>1</v>
      </c>
      <c r="B9" t="s">
        <v>104</v>
      </c>
      <c r="C9" t="s">
        <v>102</v>
      </c>
      <c r="D9" t="s">
        <v>103</v>
      </c>
      <c r="E9" s="36">
        <v>145000</v>
      </c>
      <c r="F9" s="14">
        <v>493.58</v>
      </c>
      <c r="G9" s="15">
        <v>0.0862</v>
      </c>
      <c r="H9" s="16"/>
    </row>
    <row r="10" spans="1:11" ht="12.75" customHeight="1">
      <c r="A10">
        <v>2</v>
      </c>
      <c r="B10" t="s">
        <v>107</v>
      </c>
      <c r="C10" t="s">
        <v>105</v>
      </c>
      <c r="D10" t="s">
        <v>106</v>
      </c>
      <c r="E10" s="36">
        <v>9370</v>
      </c>
      <c r="F10" s="14">
        <v>282.3181</v>
      </c>
      <c r="G10" s="15">
        <v>0.0493</v>
      </c>
      <c r="H10" s="16"/>
      <c r="J10" s="17" t="s">
        <v>17</v>
      </c>
      <c r="K10" s="40" t="s">
        <v>18</v>
      </c>
    </row>
    <row r="11" spans="1:11" ht="12.75" customHeight="1">
      <c r="A11">
        <v>3</v>
      </c>
      <c r="B11" t="s">
        <v>118</v>
      </c>
      <c r="C11" t="s">
        <v>95</v>
      </c>
      <c r="D11" t="s">
        <v>116</v>
      </c>
      <c r="E11" s="36">
        <v>29071</v>
      </c>
      <c r="F11" s="14">
        <v>222.175118</v>
      </c>
      <c r="G11" s="15">
        <v>0.0388</v>
      </c>
      <c r="H11" s="16"/>
      <c r="J11" s="15" t="s">
        <v>23</v>
      </c>
      <c r="K11" s="39">
        <v>0.1315</v>
      </c>
    </row>
    <row r="12" spans="1:11" ht="12.75" customHeight="1">
      <c r="A12">
        <v>4</v>
      </c>
      <c r="B12" t="s">
        <v>113</v>
      </c>
      <c r="C12" t="s">
        <v>111</v>
      </c>
      <c r="D12" t="s">
        <v>112</v>
      </c>
      <c r="E12" s="36">
        <v>26000</v>
      </c>
      <c r="F12" s="14">
        <v>213.824</v>
      </c>
      <c r="G12" s="15">
        <v>0.0373</v>
      </c>
      <c r="H12" s="16"/>
      <c r="J12" s="15" t="s">
        <v>80</v>
      </c>
      <c r="K12" s="39">
        <v>0.1307</v>
      </c>
    </row>
    <row r="13" spans="1:11" ht="12.75" customHeight="1">
      <c r="A13">
        <v>5</v>
      </c>
      <c r="B13" t="s">
        <v>110</v>
      </c>
      <c r="C13" t="s">
        <v>108</v>
      </c>
      <c r="D13" t="s">
        <v>109</v>
      </c>
      <c r="E13" s="36">
        <v>35640</v>
      </c>
      <c r="F13" s="14">
        <v>211.36302</v>
      </c>
      <c r="G13" s="15">
        <v>0.0369</v>
      </c>
      <c r="H13" s="16"/>
      <c r="J13" s="15" t="s">
        <v>106</v>
      </c>
      <c r="K13" s="39">
        <v>0.1125</v>
      </c>
    </row>
    <row r="14" spans="1:11" ht="12.75" customHeight="1">
      <c r="A14">
        <v>6</v>
      </c>
      <c r="B14" t="s">
        <v>115</v>
      </c>
      <c r="C14" t="s">
        <v>114</v>
      </c>
      <c r="D14" t="s">
        <v>106</v>
      </c>
      <c r="E14" s="36">
        <v>10560</v>
      </c>
      <c r="F14" s="14">
        <v>203.57568</v>
      </c>
      <c r="G14" s="15">
        <v>0.0355</v>
      </c>
      <c r="H14" s="16"/>
      <c r="J14" s="15" t="s">
        <v>103</v>
      </c>
      <c r="K14" s="39">
        <v>0.0968</v>
      </c>
    </row>
    <row r="15" spans="1:11" ht="12.75" customHeight="1">
      <c r="A15">
        <v>7</v>
      </c>
      <c r="B15" t="s">
        <v>120</v>
      </c>
      <c r="C15" t="s">
        <v>119</v>
      </c>
      <c r="D15" t="s">
        <v>109</v>
      </c>
      <c r="E15" s="36">
        <v>18360</v>
      </c>
      <c r="F15" s="14">
        <v>162.23814</v>
      </c>
      <c r="G15" s="15">
        <v>0.028300000000000002</v>
      </c>
      <c r="H15" s="16"/>
      <c r="J15" s="15" t="s">
        <v>109</v>
      </c>
      <c r="K15" s="39">
        <v>0.0904</v>
      </c>
    </row>
    <row r="16" spans="1:11" ht="12.75" customHeight="1">
      <c r="A16">
        <v>8</v>
      </c>
      <c r="B16" t="s">
        <v>126</v>
      </c>
      <c r="C16" t="s">
        <v>123</v>
      </c>
      <c r="D16" t="s">
        <v>124</v>
      </c>
      <c r="E16" s="36">
        <v>18530</v>
      </c>
      <c r="F16" s="14">
        <v>146.155375</v>
      </c>
      <c r="G16" s="15">
        <v>0.0255</v>
      </c>
      <c r="H16" s="16"/>
      <c r="J16" s="15" t="s">
        <v>117</v>
      </c>
      <c r="K16" s="39">
        <v>0.07150000000000001</v>
      </c>
    </row>
    <row r="17" spans="1:11" ht="12.75" customHeight="1">
      <c r="A17">
        <v>9</v>
      </c>
      <c r="B17" t="s">
        <v>122</v>
      </c>
      <c r="C17" t="s">
        <v>121</v>
      </c>
      <c r="D17" t="s">
        <v>117</v>
      </c>
      <c r="E17" s="36">
        <v>19200</v>
      </c>
      <c r="F17" s="14">
        <v>113.9136</v>
      </c>
      <c r="G17" s="15">
        <v>0.0199</v>
      </c>
      <c r="H17" s="16"/>
      <c r="J17" s="15" t="s">
        <v>112</v>
      </c>
      <c r="K17" s="39">
        <v>0.0542</v>
      </c>
    </row>
    <row r="18" spans="1:11" ht="12.75" customHeight="1">
      <c r="A18">
        <v>10</v>
      </c>
      <c r="B18" t="s">
        <v>131</v>
      </c>
      <c r="C18" t="s">
        <v>129</v>
      </c>
      <c r="D18" t="s">
        <v>117</v>
      </c>
      <c r="E18" s="36">
        <v>26000</v>
      </c>
      <c r="F18" s="14">
        <v>112.45</v>
      </c>
      <c r="G18" s="15">
        <v>0.0196</v>
      </c>
      <c r="H18" s="16"/>
      <c r="J18" s="15" t="s">
        <v>78</v>
      </c>
      <c r="K18" s="39">
        <v>0.0404</v>
      </c>
    </row>
    <row r="19" spans="1:11" ht="12.75" customHeight="1">
      <c r="A19">
        <v>11</v>
      </c>
      <c r="B19" t="s">
        <v>128</v>
      </c>
      <c r="C19" t="s">
        <v>127</v>
      </c>
      <c r="D19" t="s">
        <v>117</v>
      </c>
      <c r="E19" s="36">
        <v>4470</v>
      </c>
      <c r="F19" s="14">
        <v>106.437405</v>
      </c>
      <c r="G19" s="15">
        <v>0.018600000000000002</v>
      </c>
      <c r="H19" s="16"/>
      <c r="J19" s="15" t="s">
        <v>116</v>
      </c>
      <c r="K19" s="39">
        <v>0.0388</v>
      </c>
    </row>
    <row r="20" spans="1:11" ht="12.75" customHeight="1">
      <c r="A20">
        <v>12</v>
      </c>
      <c r="B20" t="s">
        <v>140</v>
      </c>
      <c r="C20" t="s">
        <v>138</v>
      </c>
      <c r="D20" t="s">
        <v>130</v>
      </c>
      <c r="E20" s="36">
        <v>26680</v>
      </c>
      <c r="F20" s="14">
        <v>85.01582</v>
      </c>
      <c r="G20" s="15">
        <v>0.0148</v>
      </c>
      <c r="H20" s="16"/>
      <c r="J20" s="15" t="s">
        <v>139</v>
      </c>
      <c r="K20" s="39">
        <v>0.0268</v>
      </c>
    </row>
    <row r="21" spans="1:11" ht="12.75" customHeight="1">
      <c r="A21">
        <v>13</v>
      </c>
      <c r="B21" t="s">
        <v>143</v>
      </c>
      <c r="C21" t="s">
        <v>141</v>
      </c>
      <c r="D21" t="s">
        <v>117</v>
      </c>
      <c r="E21" s="36">
        <v>8980</v>
      </c>
      <c r="F21" s="14">
        <v>76.85533</v>
      </c>
      <c r="G21" s="15">
        <v>0.0134</v>
      </c>
      <c r="H21" s="16"/>
      <c r="J21" s="15" t="s">
        <v>125</v>
      </c>
      <c r="K21" s="39">
        <v>0.026699999999999998</v>
      </c>
    </row>
    <row r="22" spans="1:11" ht="12.75" customHeight="1">
      <c r="A22">
        <v>14</v>
      </c>
      <c r="B22" t="s">
        <v>137</v>
      </c>
      <c r="C22" t="s">
        <v>135</v>
      </c>
      <c r="D22" t="s">
        <v>106</v>
      </c>
      <c r="E22" s="36">
        <v>5724</v>
      </c>
      <c r="F22" s="14">
        <v>76.45833</v>
      </c>
      <c r="G22" s="15">
        <v>0.013300000000000001</v>
      </c>
      <c r="H22" s="16"/>
      <c r="J22" s="15" t="s">
        <v>124</v>
      </c>
      <c r="K22" s="39">
        <v>0.0255</v>
      </c>
    </row>
    <row r="23" spans="1:11" ht="12.75" customHeight="1">
      <c r="A23">
        <v>15</v>
      </c>
      <c r="B23" t="s">
        <v>157</v>
      </c>
      <c r="C23" t="s">
        <v>156</v>
      </c>
      <c r="D23" t="s">
        <v>139</v>
      </c>
      <c r="E23" s="36">
        <v>50000</v>
      </c>
      <c r="F23" s="14">
        <v>73.725</v>
      </c>
      <c r="G23" s="15">
        <v>0.0129</v>
      </c>
      <c r="H23" s="16"/>
      <c r="J23" s="15" t="s">
        <v>130</v>
      </c>
      <c r="K23" s="39">
        <v>0.0148</v>
      </c>
    </row>
    <row r="24" spans="1:11" ht="12.75" customHeight="1">
      <c r="A24">
        <v>16</v>
      </c>
      <c r="B24" t="s">
        <v>152</v>
      </c>
      <c r="C24" t="s">
        <v>150</v>
      </c>
      <c r="D24" t="s">
        <v>109</v>
      </c>
      <c r="E24" s="36">
        <v>4200</v>
      </c>
      <c r="F24" s="14">
        <v>67.8258</v>
      </c>
      <c r="G24" s="15">
        <v>0.0118</v>
      </c>
      <c r="H24" s="16"/>
      <c r="J24" s="15" t="s">
        <v>136</v>
      </c>
      <c r="K24" s="39">
        <v>0.0115</v>
      </c>
    </row>
    <row r="25" spans="1:11" ht="12.75" customHeight="1">
      <c r="A25">
        <v>17</v>
      </c>
      <c r="B25" t="s">
        <v>134</v>
      </c>
      <c r="C25" t="s">
        <v>132</v>
      </c>
      <c r="D25" t="s">
        <v>125</v>
      </c>
      <c r="E25" s="36">
        <v>20000</v>
      </c>
      <c r="F25" s="14">
        <v>66.5</v>
      </c>
      <c r="G25" s="15">
        <v>0.0116</v>
      </c>
      <c r="H25" s="16"/>
      <c r="J25" s="15" t="s">
        <v>133</v>
      </c>
      <c r="K25" s="39">
        <v>0.009899999999999999</v>
      </c>
    </row>
    <row r="26" spans="1:11" ht="12.75" customHeight="1">
      <c r="A26">
        <v>18</v>
      </c>
      <c r="B26" t="s">
        <v>155</v>
      </c>
      <c r="C26" t="s">
        <v>153</v>
      </c>
      <c r="D26" t="s">
        <v>136</v>
      </c>
      <c r="E26" s="36">
        <v>24500</v>
      </c>
      <c r="F26" s="14">
        <v>65.62325</v>
      </c>
      <c r="G26" s="15">
        <v>0.0115</v>
      </c>
      <c r="H26" s="16"/>
      <c r="J26" s="15" t="s">
        <v>151</v>
      </c>
      <c r="K26" s="39">
        <v>0.0025</v>
      </c>
    </row>
    <row r="27" spans="1:11" ht="12.75" customHeight="1">
      <c r="A27">
        <v>19</v>
      </c>
      <c r="B27" t="s">
        <v>189</v>
      </c>
      <c r="C27" t="s">
        <v>188</v>
      </c>
      <c r="D27" t="s">
        <v>112</v>
      </c>
      <c r="E27" s="36">
        <v>18600</v>
      </c>
      <c r="F27" s="14">
        <v>61.6125</v>
      </c>
      <c r="G27" s="15">
        <v>0.0108</v>
      </c>
      <c r="H27" s="16"/>
      <c r="J27" s="15" t="s">
        <v>79</v>
      </c>
      <c r="K27" s="39">
        <v>0.0004</v>
      </c>
    </row>
    <row r="28" spans="1:11" ht="12.75" customHeight="1">
      <c r="A28">
        <v>20</v>
      </c>
      <c r="B28" t="s">
        <v>149</v>
      </c>
      <c r="C28" t="s">
        <v>147</v>
      </c>
      <c r="D28" t="s">
        <v>103</v>
      </c>
      <c r="E28" s="36">
        <v>2405</v>
      </c>
      <c r="F28" s="14">
        <v>60.92346</v>
      </c>
      <c r="G28" s="15">
        <v>0.0106</v>
      </c>
      <c r="H28" s="16"/>
      <c r="J28" s="15" t="s">
        <v>33</v>
      </c>
      <c r="K28" s="39">
        <v>0.1151</v>
      </c>
    </row>
    <row r="29" spans="1:10" ht="12.75" customHeight="1">
      <c r="A29">
        <v>21</v>
      </c>
      <c r="B29" t="s">
        <v>172</v>
      </c>
      <c r="C29" t="s">
        <v>171</v>
      </c>
      <c r="D29" t="s">
        <v>125</v>
      </c>
      <c r="E29" s="36">
        <v>2570</v>
      </c>
      <c r="F29" s="14">
        <v>51.077465</v>
      </c>
      <c r="G29" s="15">
        <v>0.0089</v>
      </c>
      <c r="H29" s="16"/>
      <c r="J29" s="15"/>
    </row>
    <row r="30" spans="1:8" ht="12.75" customHeight="1">
      <c r="A30">
        <v>22</v>
      </c>
      <c r="B30" t="s">
        <v>146</v>
      </c>
      <c r="C30" t="s">
        <v>144</v>
      </c>
      <c r="D30" t="s">
        <v>106</v>
      </c>
      <c r="E30" s="36">
        <v>4090</v>
      </c>
      <c r="F30" s="14">
        <v>44.46648</v>
      </c>
      <c r="G30" s="15">
        <v>0.0078000000000000005</v>
      </c>
      <c r="H30" s="16"/>
    </row>
    <row r="31" spans="1:8" ht="12.75" customHeight="1">
      <c r="A31">
        <v>23</v>
      </c>
      <c r="B31" t="s">
        <v>200</v>
      </c>
      <c r="C31" t="s">
        <v>199</v>
      </c>
      <c r="D31" t="s">
        <v>139</v>
      </c>
      <c r="E31" s="36">
        <v>50000</v>
      </c>
      <c r="F31" s="14">
        <v>40.575</v>
      </c>
      <c r="G31" s="15">
        <v>0.0070999999999999995</v>
      </c>
      <c r="H31" s="16"/>
    </row>
    <row r="32" spans="1:8" ht="12.75" customHeight="1">
      <c r="A32">
        <v>24</v>
      </c>
      <c r="B32" t="s">
        <v>162</v>
      </c>
      <c r="C32" t="s">
        <v>161</v>
      </c>
      <c r="D32" t="s">
        <v>109</v>
      </c>
      <c r="E32" s="36">
        <v>4000</v>
      </c>
      <c r="F32" s="14">
        <v>40.314</v>
      </c>
      <c r="G32" s="15">
        <v>0.006999999999999999</v>
      </c>
      <c r="H32" s="16"/>
    </row>
    <row r="33" spans="1:8" ht="12.75" customHeight="1">
      <c r="A33">
        <v>25</v>
      </c>
      <c r="B33" t="s">
        <v>202</v>
      </c>
      <c r="C33" t="s">
        <v>201</v>
      </c>
      <c r="D33" t="s">
        <v>139</v>
      </c>
      <c r="E33" s="36">
        <v>40000</v>
      </c>
      <c r="F33" s="14">
        <v>39.22</v>
      </c>
      <c r="G33" s="15">
        <v>0.0068000000000000005</v>
      </c>
      <c r="H33" s="16"/>
    </row>
    <row r="34" spans="1:8" ht="12.75" customHeight="1">
      <c r="A34">
        <v>26</v>
      </c>
      <c r="B34" t="s">
        <v>164</v>
      </c>
      <c r="C34" t="s">
        <v>163</v>
      </c>
      <c r="D34" t="s">
        <v>133</v>
      </c>
      <c r="E34" s="36">
        <v>2100</v>
      </c>
      <c r="F34" s="14">
        <v>37.9953</v>
      </c>
      <c r="G34" s="15">
        <v>0.0066</v>
      </c>
      <c r="H34" s="16"/>
    </row>
    <row r="35" spans="1:8" ht="12.75" customHeight="1">
      <c r="A35">
        <v>27</v>
      </c>
      <c r="B35" t="s">
        <v>174</v>
      </c>
      <c r="C35" t="s">
        <v>173</v>
      </c>
      <c r="D35" t="s">
        <v>106</v>
      </c>
      <c r="E35" s="36">
        <v>8000</v>
      </c>
      <c r="F35" s="14">
        <v>37.844</v>
      </c>
      <c r="G35" s="15">
        <v>0.0066</v>
      </c>
      <c r="H35" s="16"/>
    </row>
    <row r="36" spans="1:8" ht="12.75" customHeight="1">
      <c r="A36">
        <v>28</v>
      </c>
      <c r="B36" t="s">
        <v>160</v>
      </c>
      <c r="C36" t="s">
        <v>158</v>
      </c>
      <c r="D36" t="s">
        <v>125</v>
      </c>
      <c r="E36" s="36">
        <v>4300</v>
      </c>
      <c r="F36" s="14">
        <v>35.58035</v>
      </c>
      <c r="G36" s="15">
        <v>0.0062</v>
      </c>
      <c r="H36" s="16"/>
    </row>
    <row r="37" spans="1:8" ht="12.75" customHeight="1">
      <c r="A37">
        <v>29</v>
      </c>
      <c r="B37" t="s">
        <v>179</v>
      </c>
      <c r="C37" t="s">
        <v>178</v>
      </c>
      <c r="D37" t="s">
        <v>112</v>
      </c>
      <c r="E37" s="36">
        <v>18220</v>
      </c>
      <c r="F37" s="14">
        <v>35.00973</v>
      </c>
      <c r="G37" s="15">
        <v>0.0060999999999999995</v>
      </c>
      <c r="H37" s="16"/>
    </row>
    <row r="38" spans="1:8" ht="12.75" customHeight="1">
      <c r="A38">
        <v>30</v>
      </c>
      <c r="B38" t="s">
        <v>181</v>
      </c>
      <c r="C38" t="s">
        <v>180</v>
      </c>
      <c r="D38" t="s">
        <v>109</v>
      </c>
      <c r="E38" s="36">
        <v>2925</v>
      </c>
      <c r="F38" s="14">
        <v>19.834425</v>
      </c>
      <c r="G38" s="15">
        <v>0.0034999999999999996</v>
      </c>
      <c r="H38" s="16"/>
    </row>
    <row r="39" spans="1:8" ht="12.75" customHeight="1">
      <c r="A39">
        <v>31</v>
      </c>
      <c r="B39" t="s">
        <v>166</v>
      </c>
      <c r="C39" t="s">
        <v>165</v>
      </c>
      <c r="D39" t="s">
        <v>133</v>
      </c>
      <c r="E39" s="36">
        <v>1690</v>
      </c>
      <c r="F39" s="14">
        <v>18.791955</v>
      </c>
      <c r="G39" s="15">
        <v>0.0033</v>
      </c>
      <c r="H39" s="16"/>
    </row>
    <row r="40" spans="1:8" ht="12.75" customHeight="1">
      <c r="A40">
        <v>32</v>
      </c>
      <c r="B40" t="s">
        <v>187</v>
      </c>
      <c r="C40" t="s">
        <v>186</v>
      </c>
      <c r="D40" t="s">
        <v>109</v>
      </c>
      <c r="E40" s="36">
        <v>4500</v>
      </c>
      <c r="F40" s="14">
        <v>16.59375</v>
      </c>
      <c r="G40" s="15">
        <v>0.0029</v>
      </c>
      <c r="H40" s="16"/>
    </row>
    <row r="41" spans="1:8" ht="12.75" customHeight="1">
      <c r="A41">
        <v>33</v>
      </c>
      <c r="B41" t="s">
        <v>191</v>
      </c>
      <c r="C41" t="s">
        <v>190</v>
      </c>
      <c r="D41" t="s">
        <v>151</v>
      </c>
      <c r="E41" s="36">
        <v>5000</v>
      </c>
      <c r="F41" s="14">
        <v>14.055</v>
      </c>
      <c r="G41" s="15">
        <v>0.0025</v>
      </c>
      <c r="H41" s="16"/>
    </row>
    <row r="42" spans="3:9" ht="12.75" customHeight="1">
      <c r="C42" s="18" t="s">
        <v>32</v>
      </c>
      <c r="D42" s="18"/>
      <c r="E42" s="37"/>
      <c r="F42" s="19">
        <f>SUM(F9:F41)</f>
        <v>3333.9273829999997</v>
      </c>
      <c r="G42" s="20">
        <f>SUM(G9:G41)</f>
        <v>0.5819000000000001</v>
      </c>
      <c r="H42" s="21"/>
      <c r="I42" s="29"/>
    </row>
    <row r="43" spans="6:8" ht="12.75" customHeight="1">
      <c r="F43" s="14"/>
      <c r="G43" s="15"/>
      <c r="H43" s="16"/>
    </row>
    <row r="44" spans="3:8" ht="12.75" customHeight="1">
      <c r="C44" s="1" t="s">
        <v>10</v>
      </c>
      <c r="F44" s="14"/>
      <c r="G44" s="15"/>
      <c r="H44" s="16"/>
    </row>
    <row r="45" spans="3:8" ht="12.75" customHeight="1">
      <c r="C45" s="1" t="s">
        <v>11</v>
      </c>
      <c r="F45" s="14"/>
      <c r="G45" s="15"/>
      <c r="H45" s="16"/>
    </row>
    <row r="46" spans="1:8" ht="12.75" customHeight="1">
      <c r="A46">
        <v>34</v>
      </c>
      <c r="B46" t="s">
        <v>204</v>
      </c>
      <c r="C46" t="s">
        <v>203</v>
      </c>
      <c r="D46" t="s">
        <v>23</v>
      </c>
      <c r="E46" s="36">
        <v>50000000</v>
      </c>
      <c r="F46" s="14">
        <v>480.15</v>
      </c>
      <c r="G46" s="15">
        <v>0.08380000000000001</v>
      </c>
      <c r="H46" s="16">
        <v>41701</v>
      </c>
    </row>
    <row r="47" spans="1:8" ht="12.75" customHeight="1">
      <c r="A47">
        <v>35</v>
      </c>
      <c r="B47" t="s">
        <v>75</v>
      </c>
      <c r="C47" t="s">
        <v>22</v>
      </c>
      <c r="D47" t="s">
        <v>23</v>
      </c>
      <c r="E47" s="36">
        <v>28000000</v>
      </c>
      <c r="F47" s="14">
        <v>273.1064</v>
      </c>
      <c r="G47" s="15">
        <v>0.04769999999999999</v>
      </c>
      <c r="H47" s="16">
        <v>41635</v>
      </c>
    </row>
    <row r="48" spans="3:9" ht="12.75" customHeight="1">
      <c r="C48" s="18" t="s">
        <v>32</v>
      </c>
      <c r="D48" s="18"/>
      <c r="E48" s="37"/>
      <c r="F48" s="19">
        <f>SUM(F46:F47)</f>
        <v>753.2564</v>
      </c>
      <c r="G48" s="20">
        <f>SUM(G46:G47)</f>
        <v>0.1315</v>
      </c>
      <c r="H48" s="21"/>
      <c r="I48" s="29"/>
    </row>
    <row r="49" spans="6:8" ht="12.75" customHeight="1">
      <c r="F49" s="14"/>
      <c r="G49" s="15"/>
      <c r="H49" s="16"/>
    </row>
    <row r="50" spans="3:8" ht="12.75" customHeight="1">
      <c r="C50" s="1" t="s">
        <v>54</v>
      </c>
      <c r="F50" s="14"/>
      <c r="G50" s="15"/>
      <c r="H50" s="16"/>
    </row>
    <row r="51" spans="3:8" ht="12.75" customHeight="1">
      <c r="C51" s="1" t="s">
        <v>55</v>
      </c>
      <c r="F51" s="14"/>
      <c r="G51" s="15"/>
      <c r="H51" s="16"/>
    </row>
    <row r="52" spans="1:8" ht="12.75" customHeight="1">
      <c r="A52">
        <v>36</v>
      </c>
      <c r="B52" t="s">
        <v>206</v>
      </c>
      <c r="C52" t="s">
        <v>205</v>
      </c>
      <c r="D52" t="s">
        <v>80</v>
      </c>
      <c r="E52" s="36">
        <v>50000000</v>
      </c>
      <c r="F52" s="14">
        <v>507.843</v>
      </c>
      <c r="G52" s="15">
        <v>0.0886</v>
      </c>
      <c r="H52" s="16">
        <v>44430</v>
      </c>
    </row>
    <row r="53" spans="1:8" ht="12.75" customHeight="1">
      <c r="A53">
        <v>37</v>
      </c>
      <c r="B53" t="s">
        <v>207</v>
      </c>
      <c r="C53" t="s">
        <v>201</v>
      </c>
      <c r="D53" t="s">
        <v>80</v>
      </c>
      <c r="E53" s="36">
        <v>25000000</v>
      </c>
      <c r="F53" s="14">
        <v>241.329</v>
      </c>
      <c r="G53" s="15">
        <v>0.0421</v>
      </c>
      <c r="H53" s="16">
        <v>43296</v>
      </c>
    </row>
    <row r="54" spans="1:8" ht="12.75" customHeight="1">
      <c r="A54">
        <v>38</v>
      </c>
      <c r="B54" t="s">
        <v>208</v>
      </c>
      <c r="C54" t="s">
        <v>176</v>
      </c>
      <c r="D54" t="s">
        <v>78</v>
      </c>
      <c r="E54" s="36">
        <v>25000000</v>
      </c>
      <c r="F54" s="14">
        <v>231.5785</v>
      </c>
      <c r="G54" s="15">
        <v>0.0404</v>
      </c>
      <c r="H54" s="16">
        <v>44674</v>
      </c>
    </row>
    <row r="55" spans="1:8" ht="12.75" customHeight="1">
      <c r="A55">
        <v>39</v>
      </c>
      <c r="B55" t="s">
        <v>197</v>
      </c>
      <c r="C55" t="s">
        <v>127</v>
      </c>
      <c r="D55" t="s">
        <v>79</v>
      </c>
      <c r="E55" s="36">
        <v>220500</v>
      </c>
      <c r="F55" s="14">
        <v>2.193735</v>
      </c>
      <c r="G55" s="15">
        <v>0.0004</v>
      </c>
      <c r="H55" s="16">
        <v>41722</v>
      </c>
    </row>
    <row r="56" spans="3:9" ht="12.75" customHeight="1">
      <c r="C56" s="18" t="s">
        <v>32</v>
      </c>
      <c r="D56" s="18"/>
      <c r="E56" s="37"/>
      <c r="F56" s="19">
        <f>SUM(F52:F55)</f>
        <v>982.9442349999999</v>
      </c>
      <c r="G56" s="20">
        <f>SUM(G52:G55)</f>
        <v>0.17149999999999999</v>
      </c>
      <c r="H56" s="21"/>
      <c r="I56" s="29"/>
    </row>
    <row r="57" spans="6:8" ht="12.75" customHeight="1">
      <c r="F57" s="14"/>
      <c r="G57" s="15"/>
      <c r="H57" s="16"/>
    </row>
    <row r="58" spans="3:8" ht="12.75" customHeight="1">
      <c r="C58" s="1" t="s">
        <v>57</v>
      </c>
      <c r="F58" s="14">
        <v>579.84733</v>
      </c>
      <c r="G58" s="15">
        <v>0.1012</v>
      </c>
      <c r="H58" s="16"/>
    </row>
    <row r="59" spans="3:9" ht="12.75" customHeight="1">
      <c r="C59" s="18" t="s">
        <v>32</v>
      </c>
      <c r="D59" s="18"/>
      <c r="E59" s="37"/>
      <c r="F59" s="19">
        <f>SUM(F58:F58)</f>
        <v>579.84733</v>
      </c>
      <c r="G59" s="20">
        <f>SUM(G58:G58)</f>
        <v>0.1012</v>
      </c>
      <c r="H59" s="21"/>
      <c r="I59" s="29"/>
    </row>
    <row r="60" spans="6:8" ht="12.75" customHeight="1">
      <c r="F60" s="14"/>
      <c r="G60" s="15"/>
      <c r="H60" s="16"/>
    </row>
    <row r="61" spans="3:8" ht="12.75" customHeight="1">
      <c r="C61" s="1" t="s">
        <v>58</v>
      </c>
      <c r="F61" s="14"/>
      <c r="G61" s="15"/>
      <c r="H61" s="16"/>
    </row>
    <row r="62" spans="3:8" ht="12.75" customHeight="1">
      <c r="C62" s="1" t="s">
        <v>59</v>
      </c>
      <c r="F62" s="14">
        <v>79.083815</v>
      </c>
      <c r="G62" s="15">
        <v>0.0139</v>
      </c>
      <c r="H62" s="16"/>
    </row>
    <row r="63" spans="3:9" ht="12.75" customHeight="1">
      <c r="C63" s="18" t="s">
        <v>32</v>
      </c>
      <c r="D63" s="18"/>
      <c r="E63" s="37"/>
      <c r="F63" s="19">
        <f>SUM(F62:F62)</f>
        <v>79.083815</v>
      </c>
      <c r="G63" s="20">
        <f>SUM(G62:G62)</f>
        <v>0.0139</v>
      </c>
      <c r="H63" s="21"/>
      <c r="I63" s="29"/>
    </row>
    <row r="64" spans="3:9" ht="12.75" customHeight="1">
      <c r="C64" s="22" t="s">
        <v>60</v>
      </c>
      <c r="D64" s="22"/>
      <c r="E64" s="38"/>
      <c r="F64" s="23">
        <f>SUM(F42,F48,F56,F59,F63)</f>
        <v>5729.059163</v>
      </c>
      <c r="G64" s="24">
        <f>SUM(G42,G48,G56,G59,G63)</f>
        <v>1</v>
      </c>
      <c r="H64" s="25"/>
      <c r="I64" s="30"/>
    </row>
    <row r="65" ht="12.75" customHeight="1"/>
    <row r="66" ht="12.75" customHeight="1">
      <c r="C66" s="1" t="s">
        <v>350</v>
      </c>
    </row>
    <row r="67" ht="12.75" customHeight="1">
      <c r="C67" s="1" t="s">
        <v>349</v>
      </c>
    </row>
    <row r="68" ht="12.75" customHeight="1">
      <c r="C68" s="1" t="s">
        <v>62</v>
      </c>
    </row>
    <row r="69" ht="12.75" customHeight="1">
      <c r="C69" s="1"/>
    </row>
    <row r="70" ht="12.75" customHeight="1">
      <c r="C70" s="1"/>
    </row>
    <row r="71" spans="3:9" ht="12.75" customHeight="1">
      <c r="C71" s="77" t="s">
        <v>352</v>
      </c>
      <c r="D71" s="78"/>
      <c r="E71" s="77"/>
      <c r="F71" s="79"/>
      <c r="G71" s="80"/>
      <c r="H71" s="113"/>
      <c r="I71" s="81"/>
    </row>
    <row r="72" spans="3:9" ht="12.75" customHeight="1">
      <c r="C72" s="77" t="s">
        <v>386</v>
      </c>
      <c r="D72" s="78" t="s">
        <v>354</v>
      </c>
      <c r="E72" s="77"/>
      <c r="F72" s="79"/>
      <c r="G72" s="80"/>
      <c r="H72" s="113"/>
      <c r="I72" s="81"/>
    </row>
    <row r="73" spans="3:9" ht="12.75" customHeight="1">
      <c r="C73" s="44" t="s">
        <v>461</v>
      </c>
      <c r="D73" s="78"/>
      <c r="E73" s="77"/>
      <c r="F73" s="79"/>
      <c r="G73" s="80"/>
      <c r="H73" s="113"/>
      <c r="I73" s="81"/>
    </row>
    <row r="74" spans="3:9" ht="12.75" customHeight="1">
      <c r="C74" s="82" t="s">
        <v>355</v>
      </c>
      <c r="D74" s="83">
        <v>9.46</v>
      </c>
      <c r="E74" s="85"/>
      <c r="F74" s="79"/>
      <c r="G74" s="80"/>
      <c r="H74" s="113"/>
      <c r="I74" s="81"/>
    </row>
    <row r="75" spans="3:9" ht="12.75" customHeight="1">
      <c r="C75" s="82" t="s">
        <v>388</v>
      </c>
      <c r="D75" s="83">
        <v>9.46</v>
      </c>
      <c r="E75" s="85"/>
      <c r="F75" s="79"/>
      <c r="G75" s="80"/>
      <c r="H75" s="113"/>
      <c r="I75" s="81"/>
    </row>
    <row r="76" spans="3:9" ht="12.75" customHeight="1">
      <c r="C76" s="82" t="s">
        <v>361</v>
      </c>
      <c r="D76" s="83">
        <v>9.49</v>
      </c>
      <c r="E76" s="85"/>
      <c r="F76" s="79"/>
      <c r="G76" s="80"/>
      <c r="H76" s="113"/>
      <c r="I76" s="81"/>
    </row>
    <row r="77" spans="3:9" ht="12.75" customHeight="1">
      <c r="C77" s="82" t="s">
        <v>390</v>
      </c>
      <c r="D77" s="83">
        <v>9.49</v>
      </c>
      <c r="E77" s="85"/>
      <c r="F77" s="79"/>
      <c r="G77" s="80"/>
      <c r="H77" s="113"/>
      <c r="I77" s="81"/>
    </row>
    <row r="78" spans="3:9" ht="12.75" customHeight="1">
      <c r="C78" s="47" t="s">
        <v>460</v>
      </c>
      <c r="D78" s="88"/>
      <c r="E78" s="85"/>
      <c r="F78" s="86"/>
      <c r="G78" s="87"/>
      <c r="H78" s="104"/>
      <c r="I78" s="81"/>
    </row>
    <row r="79" spans="3:9" ht="12.75" customHeight="1">
      <c r="C79" s="82" t="s">
        <v>355</v>
      </c>
      <c r="D79" s="83">
        <v>9.86</v>
      </c>
      <c r="E79" s="85"/>
      <c r="F79" s="79"/>
      <c r="G79" s="80"/>
      <c r="H79" s="113"/>
      <c r="I79" s="81"/>
    </row>
    <row r="80" spans="3:9" ht="12.75" customHeight="1">
      <c r="C80" s="82" t="s">
        <v>388</v>
      </c>
      <c r="D80" s="83">
        <v>9.86</v>
      </c>
      <c r="E80" s="85"/>
      <c r="F80" s="79"/>
      <c r="G80" s="80"/>
      <c r="H80" s="113"/>
      <c r="I80" s="81"/>
    </row>
    <row r="81" spans="3:9" ht="12.75" customHeight="1">
      <c r="C81" s="82" t="s">
        <v>361</v>
      </c>
      <c r="D81" s="83">
        <v>9.89</v>
      </c>
      <c r="E81" s="85"/>
      <c r="F81" s="79"/>
      <c r="G81" s="80"/>
      <c r="H81" s="113"/>
      <c r="I81" s="81"/>
    </row>
    <row r="82" spans="3:9" ht="12.75" customHeight="1">
      <c r="C82" s="82" t="s">
        <v>390</v>
      </c>
      <c r="D82" s="83">
        <v>9.89</v>
      </c>
      <c r="E82" s="85"/>
      <c r="F82" s="79"/>
      <c r="G82" s="80"/>
      <c r="H82" s="113"/>
      <c r="I82" s="81"/>
    </row>
    <row r="83" spans="3:9" ht="12.75" customHeight="1">
      <c r="C83" s="77" t="s">
        <v>366</v>
      </c>
      <c r="D83" s="89"/>
      <c r="E83" s="85"/>
      <c r="F83" s="79"/>
      <c r="G83" s="80"/>
      <c r="H83" s="81"/>
      <c r="I83" s="77"/>
    </row>
    <row r="84" spans="3:9" ht="12.75" customHeight="1">
      <c r="C84" s="90" t="s">
        <v>463</v>
      </c>
      <c r="D84" s="85"/>
      <c r="E84" s="90"/>
      <c r="F84" s="85"/>
      <c r="G84" s="85"/>
      <c r="H84" s="85"/>
      <c r="I84" s="85"/>
    </row>
    <row r="85" spans="3:9" ht="12.75" customHeight="1">
      <c r="C85" s="93" t="s">
        <v>391</v>
      </c>
      <c r="D85" s="93" t="s">
        <v>392</v>
      </c>
      <c r="E85" s="93" t="s">
        <v>393</v>
      </c>
      <c r="F85" s="93" t="s">
        <v>394</v>
      </c>
      <c r="G85" s="93" t="s">
        <v>395</v>
      </c>
      <c r="H85" s="93" t="s">
        <v>396</v>
      </c>
      <c r="I85" s="93" t="s">
        <v>397</v>
      </c>
    </row>
    <row r="86" spans="3:9" ht="12.75" customHeight="1">
      <c r="C86" s="85" t="s">
        <v>398</v>
      </c>
      <c r="D86" s="94" t="s">
        <v>354</v>
      </c>
      <c r="E86" s="94" t="s">
        <v>354</v>
      </c>
      <c r="F86" s="94" t="s">
        <v>354</v>
      </c>
      <c r="G86" s="94" t="s">
        <v>354</v>
      </c>
      <c r="H86" s="94" t="s">
        <v>354</v>
      </c>
      <c r="I86" s="94" t="s">
        <v>354</v>
      </c>
    </row>
    <row r="87" spans="3:9" ht="12.75" customHeight="1">
      <c r="C87" s="85" t="s">
        <v>399</v>
      </c>
      <c r="D87" s="94" t="s">
        <v>354</v>
      </c>
      <c r="E87" s="94" t="s">
        <v>354</v>
      </c>
      <c r="F87" s="94" t="s">
        <v>354</v>
      </c>
      <c r="G87" s="94" t="s">
        <v>354</v>
      </c>
      <c r="H87" s="94" t="s">
        <v>354</v>
      </c>
      <c r="I87" s="94" t="s">
        <v>354</v>
      </c>
    </row>
    <row r="88" spans="3:9" ht="12.75" customHeight="1">
      <c r="C88" s="95"/>
      <c r="D88" s="88"/>
      <c r="E88" s="85"/>
      <c r="F88" s="86"/>
      <c r="G88" s="87"/>
      <c r="H88" s="85"/>
      <c r="I88" s="85"/>
    </row>
    <row r="89" spans="3:9" ht="12.75" customHeight="1">
      <c r="C89" s="90" t="s">
        <v>464</v>
      </c>
      <c r="D89" s="85"/>
      <c r="E89" s="85"/>
      <c r="F89" s="85"/>
      <c r="G89" s="85"/>
      <c r="H89" s="85"/>
      <c r="I89" s="85"/>
    </row>
    <row r="90" spans="3:9" ht="12.75" customHeight="1">
      <c r="C90" s="93" t="s">
        <v>391</v>
      </c>
      <c r="D90" s="93" t="s">
        <v>392</v>
      </c>
      <c r="E90" s="93" t="s">
        <v>400</v>
      </c>
      <c r="F90" s="93" t="s">
        <v>401</v>
      </c>
      <c r="G90" s="93" t="s">
        <v>402</v>
      </c>
      <c r="H90" s="93" t="s">
        <v>403</v>
      </c>
      <c r="I90" s="85"/>
    </row>
    <row r="91" spans="3:9" ht="12.75" customHeight="1">
      <c r="C91" s="96" t="s">
        <v>398</v>
      </c>
      <c r="D91" s="97" t="s">
        <v>354</v>
      </c>
      <c r="E91" s="97" t="s">
        <v>354</v>
      </c>
      <c r="F91" s="97" t="s">
        <v>354</v>
      </c>
      <c r="G91" s="97" t="s">
        <v>354</v>
      </c>
      <c r="H91" s="97" t="s">
        <v>354</v>
      </c>
      <c r="I91" s="85"/>
    </row>
    <row r="92" spans="3:9" ht="12.75" customHeight="1">
      <c r="C92" s="96" t="s">
        <v>399</v>
      </c>
      <c r="D92" s="97" t="s">
        <v>354</v>
      </c>
      <c r="E92" s="97" t="s">
        <v>354</v>
      </c>
      <c r="F92" s="97" t="s">
        <v>354</v>
      </c>
      <c r="G92" s="97" t="s">
        <v>354</v>
      </c>
      <c r="H92" s="97" t="s">
        <v>354</v>
      </c>
      <c r="I92" s="99"/>
    </row>
    <row r="93" spans="3:9" ht="12.75" customHeight="1">
      <c r="C93" s="100"/>
      <c r="D93" s="101"/>
      <c r="E93" s="101"/>
      <c r="F93" s="101"/>
      <c r="G93" s="100"/>
      <c r="H93" s="102"/>
      <c r="I93" s="85"/>
    </row>
    <row r="94" spans="3:9" ht="12.75" customHeight="1">
      <c r="C94" s="90" t="s">
        <v>465</v>
      </c>
      <c r="D94" s="85"/>
      <c r="E94" s="90"/>
      <c r="F94" s="85"/>
      <c r="G94" s="85"/>
      <c r="H94" s="85"/>
      <c r="I94" s="85"/>
    </row>
    <row r="95" spans="3:9" ht="12.75" customHeight="1">
      <c r="C95" s="93" t="s">
        <v>391</v>
      </c>
      <c r="D95" s="93" t="s">
        <v>392</v>
      </c>
      <c r="E95" s="93" t="s">
        <v>393</v>
      </c>
      <c r="F95" s="93" t="s">
        <v>404</v>
      </c>
      <c r="G95" s="93" t="s">
        <v>405</v>
      </c>
      <c r="H95" s="93" t="s">
        <v>406</v>
      </c>
      <c r="I95" s="85"/>
    </row>
    <row r="96" spans="3:9" ht="12.75" customHeight="1">
      <c r="C96" s="85" t="s">
        <v>398</v>
      </c>
      <c r="D96" s="94" t="s">
        <v>354</v>
      </c>
      <c r="E96" s="94" t="s">
        <v>354</v>
      </c>
      <c r="F96" s="94" t="s">
        <v>354</v>
      </c>
      <c r="G96" s="94" t="s">
        <v>354</v>
      </c>
      <c r="H96" s="94" t="s">
        <v>354</v>
      </c>
      <c r="I96" s="85"/>
    </row>
    <row r="97" spans="3:9" ht="12.75" customHeight="1">
      <c r="C97" s="85" t="s">
        <v>399</v>
      </c>
      <c r="D97" s="94" t="s">
        <v>354</v>
      </c>
      <c r="E97" s="94" t="s">
        <v>354</v>
      </c>
      <c r="F97" s="94" t="s">
        <v>354</v>
      </c>
      <c r="G97" s="94" t="s">
        <v>354</v>
      </c>
      <c r="H97" s="94" t="s">
        <v>354</v>
      </c>
      <c r="I97" s="85"/>
    </row>
    <row r="98" spans="3:9" ht="12.75" customHeight="1">
      <c r="C98" s="100"/>
      <c r="D98" s="101"/>
      <c r="E98" s="101"/>
      <c r="F98" s="101"/>
      <c r="G98" s="100"/>
      <c r="H98" s="102"/>
      <c r="I98" s="85"/>
    </row>
    <row r="99" spans="3:9" ht="12.75" customHeight="1">
      <c r="C99" s="90" t="s">
        <v>466</v>
      </c>
      <c r="D99" s="85"/>
      <c r="E99" s="104"/>
      <c r="F99" s="85"/>
      <c r="G99" s="85"/>
      <c r="H99" s="102"/>
      <c r="I99" s="85"/>
    </row>
    <row r="100" spans="3:9" ht="12.75" customHeight="1">
      <c r="C100" s="93" t="s">
        <v>391</v>
      </c>
      <c r="D100" s="93" t="s">
        <v>392</v>
      </c>
      <c r="E100" s="93" t="s">
        <v>407</v>
      </c>
      <c r="F100" s="93" t="s">
        <v>408</v>
      </c>
      <c r="G100" s="93" t="s">
        <v>409</v>
      </c>
      <c r="H100" s="93" t="s">
        <v>403</v>
      </c>
      <c r="I100" s="85"/>
    </row>
    <row r="101" spans="3:9" ht="12.75" customHeight="1">
      <c r="C101" s="96" t="s">
        <v>398</v>
      </c>
      <c r="D101" s="97" t="s">
        <v>354</v>
      </c>
      <c r="E101" s="97" t="s">
        <v>354</v>
      </c>
      <c r="F101" s="116" t="s">
        <v>354</v>
      </c>
      <c r="G101" s="114" t="s">
        <v>354</v>
      </c>
      <c r="H101" s="115" t="s">
        <v>354</v>
      </c>
      <c r="I101" s="85"/>
    </row>
    <row r="102" spans="3:9" ht="12.75" customHeight="1">
      <c r="C102" s="96" t="s">
        <v>399</v>
      </c>
      <c r="D102" s="97" t="s">
        <v>354</v>
      </c>
      <c r="E102" s="97" t="s">
        <v>354</v>
      </c>
      <c r="F102" s="116" t="s">
        <v>354</v>
      </c>
      <c r="G102" s="114" t="s">
        <v>354</v>
      </c>
      <c r="H102" s="115" t="s">
        <v>354</v>
      </c>
      <c r="I102" s="85"/>
    </row>
    <row r="103" spans="3:9" ht="12.75" customHeight="1">
      <c r="C103" s="85"/>
      <c r="D103" s="94"/>
      <c r="E103" s="94"/>
      <c r="F103" s="117"/>
      <c r="G103" s="118"/>
      <c r="H103" s="119"/>
      <c r="I103" s="85"/>
    </row>
    <row r="104" spans="3:9" ht="12.75" customHeight="1">
      <c r="C104" s="85" t="s">
        <v>419</v>
      </c>
      <c r="D104" s="89" t="s">
        <v>354</v>
      </c>
      <c r="E104" s="85"/>
      <c r="F104" s="79"/>
      <c r="G104" s="80"/>
      <c r="H104" s="113"/>
      <c r="I104" s="81"/>
    </row>
    <row r="105" spans="3:9" ht="12.75" customHeight="1">
      <c r="C105" s="77" t="s">
        <v>420</v>
      </c>
      <c r="D105" s="89" t="s">
        <v>354</v>
      </c>
      <c r="E105" s="85"/>
      <c r="F105" s="79"/>
      <c r="G105" s="80"/>
      <c r="H105" s="113"/>
      <c r="I105" s="81"/>
    </row>
    <row r="106" spans="3:9" ht="12.75">
      <c r="C106" s="85" t="s">
        <v>413</v>
      </c>
      <c r="D106" s="120">
        <v>2.22</v>
      </c>
      <c r="E106" s="85"/>
      <c r="F106" s="79"/>
      <c r="G106" s="80"/>
      <c r="H106" s="113"/>
      <c r="I106" s="81"/>
    </row>
    <row r="107" spans="3:9" ht="12.75">
      <c r="C107" s="85" t="s">
        <v>421</v>
      </c>
      <c r="D107" s="85"/>
      <c r="E107" s="85"/>
      <c r="F107" s="79"/>
      <c r="G107" s="80"/>
      <c r="H107" s="113"/>
      <c r="I107" s="81"/>
    </row>
    <row r="108" spans="3:9" ht="12.75">
      <c r="C108" s="110" t="s">
        <v>371</v>
      </c>
      <c r="D108" s="111" t="s">
        <v>372</v>
      </c>
      <c r="E108" s="111" t="s">
        <v>373</v>
      </c>
      <c r="F108" s="79"/>
      <c r="G108" s="80"/>
      <c r="H108" s="113"/>
      <c r="I108" s="81"/>
    </row>
    <row r="109" spans="3:9" ht="12.75">
      <c r="C109" s="82" t="s">
        <v>415</v>
      </c>
      <c r="D109" s="112" t="s">
        <v>416</v>
      </c>
      <c r="E109" s="112" t="s">
        <v>416</v>
      </c>
      <c r="F109" s="79"/>
      <c r="G109" s="80"/>
      <c r="H109" s="113"/>
      <c r="I109" s="81"/>
    </row>
    <row r="110" spans="3:9" ht="12.75">
      <c r="C110" s="82" t="s">
        <v>417</v>
      </c>
      <c r="D110" s="112" t="s">
        <v>416</v>
      </c>
      <c r="E110" s="112" t="s">
        <v>416</v>
      </c>
      <c r="F110" s="79"/>
      <c r="G110" s="80"/>
      <c r="H110" s="113"/>
      <c r="I110" s="81"/>
    </row>
    <row r="111" spans="3:9" ht="12.75">
      <c r="C111" s="82"/>
      <c r="D111" s="112"/>
      <c r="E111" s="112"/>
      <c r="F111" s="79"/>
      <c r="G111" s="80"/>
      <c r="H111" s="113"/>
      <c r="I111" s="81"/>
    </row>
    <row r="112" spans="3:9" ht="12.75">
      <c r="C112" s="85" t="s">
        <v>418</v>
      </c>
      <c r="D112" s="85"/>
      <c r="E112" s="85"/>
      <c r="F112" s="79"/>
      <c r="G112" s="80"/>
      <c r="H112" s="104"/>
      <c r="I112" s="81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7.57421875" style="0" customWidth="1"/>
    <col min="2" max="2" width="14.140625" style="0" customWidth="1"/>
    <col min="3" max="3" width="39.57421875" style="0" customWidth="1"/>
    <col min="4" max="4" width="15.57421875" style="0" customWidth="1"/>
    <col min="5" max="5" width="15.57421875" style="36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7" customWidth="1"/>
    <col min="10" max="10" width="17.421875" style="0" customWidth="1"/>
    <col min="11" max="11" width="9.140625" style="0" customWidth="1"/>
    <col min="12" max="12" width="15.140625" style="27" customWidth="1"/>
  </cols>
  <sheetData>
    <row r="1" spans="1:8" ht="18.75">
      <c r="A1" s="2"/>
      <c r="B1" s="2"/>
      <c r="C1" s="146" t="s">
        <v>209</v>
      </c>
      <c r="D1" s="146"/>
      <c r="E1" s="146"/>
      <c r="F1" s="146"/>
      <c r="G1" s="146"/>
      <c r="H1" s="31"/>
    </row>
    <row r="2" spans="1:8" ht="12.75">
      <c r="A2" s="3" t="s">
        <v>1</v>
      </c>
      <c r="B2" s="3"/>
      <c r="C2" s="4" t="s">
        <v>2</v>
      </c>
      <c r="D2" s="5"/>
      <c r="E2" s="34"/>
      <c r="F2" s="6"/>
      <c r="G2" s="7"/>
      <c r="H2" s="32"/>
    </row>
    <row r="3" spans="1:8" ht="15.75" customHeight="1">
      <c r="A3" s="8"/>
      <c r="B3" s="8"/>
      <c r="C3" s="9"/>
      <c r="D3" s="3"/>
      <c r="E3" s="34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35" t="s">
        <v>348</v>
      </c>
      <c r="F4" s="12" t="s">
        <v>6</v>
      </c>
      <c r="G4" s="13" t="s">
        <v>7</v>
      </c>
      <c r="H4" s="26" t="s">
        <v>8</v>
      </c>
      <c r="I4" s="28"/>
      <c r="L4" s="33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11</v>
      </c>
      <c r="F8" s="14"/>
      <c r="G8" s="15"/>
      <c r="H8" s="16"/>
    </row>
    <row r="9" spans="1:8" ht="12.75" customHeight="1">
      <c r="A9">
        <v>1</v>
      </c>
      <c r="B9" t="s">
        <v>211</v>
      </c>
      <c r="C9" t="s">
        <v>210</v>
      </c>
      <c r="D9" t="s">
        <v>13</v>
      </c>
      <c r="E9" s="36">
        <v>50000000</v>
      </c>
      <c r="F9" s="14">
        <v>459.131</v>
      </c>
      <c r="G9" s="15">
        <v>0.1628</v>
      </c>
      <c r="H9" s="16">
        <v>41886</v>
      </c>
    </row>
    <row r="10" spans="1:11" ht="12.75" customHeight="1">
      <c r="A10">
        <v>2</v>
      </c>
      <c r="B10" t="s">
        <v>213</v>
      </c>
      <c r="C10" t="s">
        <v>212</v>
      </c>
      <c r="D10" t="s">
        <v>16</v>
      </c>
      <c r="E10" s="36">
        <v>50000000</v>
      </c>
      <c r="F10" s="14">
        <v>456.924</v>
      </c>
      <c r="G10" s="15">
        <v>0.162</v>
      </c>
      <c r="H10" s="16">
        <v>41907</v>
      </c>
      <c r="J10" s="17" t="s">
        <v>17</v>
      </c>
      <c r="K10" s="17" t="s">
        <v>18</v>
      </c>
    </row>
    <row r="11" spans="1:11" ht="12.75" customHeight="1">
      <c r="A11">
        <v>3</v>
      </c>
      <c r="B11" t="s">
        <v>214</v>
      </c>
      <c r="C11" t="s">
        <v>12</v>
      </c>
      <c r="D11" t="s">
        <v>13</v>
      </c>
      <c r="E11" s="36">
        <v>30000000</v>
      </c>
      <c r="F11" s="14">
        <v>287.655</v>
      </c>
      <c r="G11" s="15">
        <v>0.102</v>
      </c>
      <c r="H11" s="16">
        <v>41711</v>
      </c>
      <c r="J11" s="15" t="s">
        <v>13</v>
      </c>
      <c r="K11" s="15">
        <v>0.2648</v>
      </c>
    </row>
    <row r="12" spans="3:11" ht="12.75" customHeight="1">
      <c r="C12" s="18" t="s">
        <v>32</v>
      </c>
      <c r="D12" s="18"/>
      <c r="E12" s="37"/>
      <c r="F12" s="19">
        <f>SUM(F9:F11)</f>
        <v>1203.71</v>
      </c>
      <c r="G12" s="20">
        <f>SUM(G9:G11)</f>
        <v>0.42679999999999996</v>
      </c>
      <c r="H12" s="21"/>
      <c r="I12" s="29"/>
      <c r="J12" s="15" t="s">
        <v>80</v>
      </c>
      <c r="K12" s="15">
        <v>0.17670000000000002</v>
      </c>
    </row>
    <row r="13" spans="6:11" ht="12.75" customHeight="1">
      <c r="F13" s="14"/>
      <c r="G13" s="15"/>
      <c r="H13" s="16"/>
      <c r="J13" s="15" t="s">
        <v>16</v>
      </c>
      <c r="K13" s="15">
        <v>0.162</v>
      </c>
    </row>
    <row r="14" spans="3:11" ht="12.75" customHeight="1">
      <c r="C14" s="1" t="s">
        <v>54</v>
      </c>
      <c r="F14" s="14"/>
      <c r="G14" s="15"/>
      <c r="H14" s="16"/>
      <c r="J14" t="s">
        <v>33</v>
      </c>
      <c r="K14" s="39">
        <v>0.39649999999999996</v>
      </c>
    </row>
    <row r="15" spans="3:8" ht="12.75" customHeight="1">
      <c r="C15" s="1" t="s">
        <v>55</v>
      </c>
      <c r="F15" s="14"/>
      <c r="G15" s="15"/>
      <c r="H15" s="16"/>
    </row>
    <row r="16" spans="1:8" ht="12.75" customHeight="1">
      <c r="A16">
        <v>4</v>
      </c>
      <c r="B16" t="s">
        <v>216</v>
      </c>
      <c r="C16" t="s">
        <v>215</v>
      </c>
      <c r="D16" t="s">
        <v>80</v>
      </c>
      <c r="E16" s="36">
        <v>50000000</v>
      </c>
      <c r="F16" s="14">
        <v>498.3365</v>
      </c>
      <c r="G16" s="15">
        <v>0.17670000000000002</v>
      </c>
      <c r="H16" s="16">
        <v>41776</v>
      </c>
    </row>
    <row r="17" spans="3:9" ht="12.75" customHeight="1">
      <c r="C17" s="18" t="s">
        <v>32</v>
      </c>
      <c r="D17" s="18"/>
      <c r="E17" s="37"/>
      <c r="F17" s="19">
        <f>SUM(F16:F16)</f>
        <v>498.3365</v>
      </c>
      <c r="G17" s="20">
        <f>SUM(G16:G16)</f>
        <v>0.17670000000000002</v>
      </c>
      <c r="H17" s="21"/>
      <c r="I17" s="29"/>
    </row>
    <row r="18" spans="6:8" ht="12.75" customHeight="1">
      <c r="F18" s="14"/>
      <c r="G18" s="15"/>
      <c r="H18" s="16"/>
    </row>
    <row r="19" spans="3:8" ht="12.75" customHeight="1">
      <c r="C19" s="1" t="s">
        <v>57</v>
      </c>
      <c r="F19" s="14">
        <v>579.84733</v>
      </c>
      <c r="G19" s="15">
        <v>0.20559999999999998</v>
      </c>
      <c r="H19" s="16"/>
    </row>
    <row r="20" spans="3:9" ht="12.75" customHeight="1">
      <c r="C20" s="18" t="s">
        <v>32</v>
      </c>
      <c r="D20" s="18"/>
      <c r="E20" s="37"/>
      <c r="F20" s="19">
        <f>SUM(F19:F19)</f>
        <v>579.84733</v>
      </c>
      <c r="G20" s="20">
        <f>SUM(G19:G19)</f>
        <v>0.20559999999999998</v>
      </c>
      <c r="H20" s="21"/>
      <c r="I20" s="29"/>
    </row>
    <row r="21" spans="6:8" ht="12.75" customHeight="1">
      <c r="F21" s="14"/>
      <c r="G21" s="15"/>
      <c r="H21" s="16"/>
    </row>
    <row r="22" spans="3:8" ht="12.75" customHeight="1">
      <c r="C22" s="1" t="s">
        <v>58</v>
      </c>
      <c r="F22" s="14"/>
      <c r="G22" s="15"/>
      <c r="H22" s="16"/>
    </row>
    <row r="23" spans="3:8" ht="12.75" customHeight="1">
      <c r="C23" s="1" t="s">
        <v>59</v>
      </c>
      <c r="F23" s="14">
        <v>537.89208</v>
      </c>
      <c r="G23" s="15">
        <v>0.1909</v>
      </c>
      <c r="H23" s="16"/>
    </row>
    <row r="24" spans="3:9" ht="12.75" customHeight="1">
      <c r="C24" s="18" t="s">
        <v>32</v>
      </c>
      <c r="D24" s="18"/>
      <c r="E24" s="37"/>
      <c r="F24" s="19">
        <f>SUM(F23:F23)</f>
        <v>537.89208</v>
      </c>
      <c r="G24" s="20">
        <f>SUM(G23:G23)</f>
        <v>0.1909</v>
      </c>
      <c r="H24" s="21"/>
      <c r="I24" s="29"/>
    </row>
    <row r="25" spans="3:9" ht="12.75" customHeight="1">
      <c r="C25" s="22" t="s">
        <v>60</v>
      </c>
      <c r="D25" s="22"/>
      <c r="E25" s="38"/>
      <c r="F25" s="23">
        <f>SUM(F12,F17,F20,F24)</f>
        <v>2819.78591</v>
      </c>
      <c r="G25" s="24">
        <f>SUM(G12,G17,G20,G24)</f>
        <v>0.9999999999999999</v>
      </c>
      <c r="H25" s="25"/>
      <c r="I25" s="30"/>
    </row>
    <row r="26" ht="12.75" customHeight="1"/>
    <row r="27" ht="12.75" customHeight="1">
      <c r="C27" s="1" t="s">
        <v>350</v>
      </c>
    </row>
    <row r="28" ht="12.75" customHeight="1">
      <c r="C28" s="1" t="s">
        <v>349</v>
      </c>
    </row>
    <row r="29" ht="12.75" customHeight="1">
      <c r="C29" s="1"/>
    </row>
    <row r="30" ht="12.75" customHeight="1"/>
    <row r="31" spans="3:6" ht="12.75" customHeight="1">
      <c r="C31" s="77" t="s">
        <v>352</v>
      </c>
      <c r="D31" s="77"/>
      <c r="E31" s="77"/>
      <c r="F31" s="61"/>
    </row>
    <row r="32" spans="3:6" ht="12.75" customHeight="1">
      <c r="C32" s="77" t="s">
        <v>353</v>
      </c>
      <c r="D32" s="121" t="s">
        <v>354</v>
      </c>
      <c r="E32" s="77"/>
      <c r="F32" s="61"/>
    </row>
    <row r="33" spans="3:6" ht="12.75" customHeight="1">
      <c r="C33" s="44" t="s">
        <v>461</v>
      </c>
      <c r="D33" s="77"/>
      <c r="E33" s="77"/>
      <c r="F33" s="61"/>
    </row>
    <row r="34" spans="3:7" ht="12.75" customHeight="1">
      <c r="C34" s="82" t="s">
        <v>355</v>
      </c>
      <c r="D34" s="63">
        <v>1250.2542</v>
      </c>
      <c r="E34" s="77"/>
      <c r="F34" s="61"/>
      <c r="G34" s="63"/>
    </row>
    <row r="35" spans="3:7" ht="12.75" customHeight="1">
      <c r="C35" s="82" t="s">
        <v>357</v>
      </c>
      <c r="D35" s="121">
        <v>998.176</v>
      </c>
      <c r="E35" s="77"/>
      <c r="F35" s="61"/>
      <c r="G35" s="63"/>
    </row>
    <row r="36" spans="3:7" ht="12.75" customHeight="1">
      <c r="C36" s="82" t="s">
        <v>358</v>
      </c>
      <c r="D36" s="63">
        <v>1006.2793</v>
      </c>
      <c r="E36" s="77"/>
      <c r="F36" s="61"/>
      <c r="G36" s="63"/>
    </row>
    <row r="37" spans="3:7" ht="12.75" customHeight="1">
      <c r="C37" s="82" t="s">
        <v>359</v>
      </c>
      <c r="D37" s="63">
        <v>1000.1166</v>
      </c>
      <c r="E37" s="77"/>
      <c r="F37" s="61"/>
      <c r="G37" s="63"/>
    </row>
    <row r="38" spans="3:7" ht="12.75" customHeight="1">
      <c r="C38" s="82" t="s">
        <v>422</v>
      </c>
      <c r="D38" s="63">
        <v>1003.2335</v>
      </c>
      <c r="E38" s="77"/>
      <c r="F38" s="61"/>
      <c r="G38" s="63"/>
    </row>
    <row r="39" spans="3:7" ht="12.75" customHeight="1">
      <c r="C39" s="82" t="s">
        <v>423</v>
      </c>
      <c r="D39" s="63">
        <v>1250.5066</v>
      </c>
      <c r="E39" s="77"/>
      <c r="F39" s="61"/>
      <c r="G39" s="63"/>
    </row>
    <row r="40" spans="3:7" ht="12.75" customHeight="1">
      <c r="C40" s="82" t="s">
        <v>361</v>
      </c>
      <c r="D40" s="63">
        <v>1254.3178</v>
      </c>
      <c r="E40" s="77"/>
      <c r="F40" s="61"/>
      <c r="G40" s="63"/>
    </row>
    <row r="41" spans="3:7" ht="12.75" customHeight="1">
      <c r="C41" s="82" t="s">
        <v>363</v>
      </c>
      <c r="D41" s="121" t="s">
        <v>354</v>
      </c>
      <c r="E41" s="77"/>
      <c r="F41" s="61"/>
      <c r="G41" s="63"/>
    </row>
    <row r="42" spans="3:7" ht="12.75" customHeight="1">
      <c r="C42" s="82" t="s">
        <v>424</v>
      </c>
      <c r="D42" s="63">
        <v>999.297</v>
      </c>
      <c r="E42" s="77"/>
      <c r="F42" s="61"/>
      <c r="G42" s="63"/>
    </row>
    <row r="43" spans="3:7" ht="12.75" customHeight="1">
      <c r="C43" s="82" t="s">
        <v>364</v>
      </c>
      <c r="D43" s="121" t="s">
        <v>354</v>
      </c>
      <c r="E43" s="77"/>
      <c r="F43" s="61"/>
      <c r="G43" s="63"/>
    </row>
    <row r="44" spans="3:7" ht="12.75" customHeight="1">
      <c r="C44" s="82" t="s">
        <v>425</v>
      </c>
      <c r="D44" s="121">
        <v>1003.9246</v>
      </c>
      <c r="E44" s="77"/>
      <c r="F44" s="61"/>
      <c r="G44" s="63"/>
    </row>
    <row r="45" spans="3:7" ht="12.75" customHeight="1">
      <c r="C45" s="82" t="s">
        <v>384</v>
      </c>
      <c r="D45" s="63">
        <v>1254.4718</v>
      </c>
      <c r="E45" s="77"/>
      <c r="F45" s="61"/>
      <c r="G45" s="63"/>
    </row>
    <row r="46" spans="3:6" ht="12.75" customHeight="1">
      <c r="C46" s="47" t="s">
        <v>460</v>
      </c>
      <c r="D46" s="122"/>
      <c r="E46" s="77"/>
      <c r="F46" s="61"/>
    </row>
    <row r="47" spans="3:6" ht="12.75" customHeight="1">
      <c r="C47" s="82" t="s">
        <v>355</v>
      </c>
      <c r="D47" s="63">
        <v>1265.424</v>
      </c>
      <c r="E47" s="77"/>
      <c r="F47" s="123"/>
    </row>
    <row r="48" spans="3:6" ht="12.75" customHeight="1">
      <c r="C48" s="82" t="s">
        <v>357</v>
      </c>
      <c r="D48" s="121">
        <v>1001.6265</v>
      </c>
      <c r="E48" s="77"/>
      <c r="F48" s="65"/>
    </row>
    <row r="49" spans="3:6" ht="12.75" customHeight="1">
      <c r="C49" s="82" t="s">
        <v>358</v>
      </c>
      <c r="D49" s="63">
        <v>1018.4889</v>
      </c>
      <c r="E49" s="77"/>
      <c r="F49" s="65"/>
    </row>
    <row r="50" spans="3:6" ht="12.75" customHeight="1">
      <c r="C50" s="82" t="s">
        <v>359</v>
      </c>
      <c r="D50" s="63">
        <v>1000.8344</v>
      </c>
      <c r="E50" s="77"/>
      <c r="F50" s="65"/>
    </row>
    <row r="51" spans="3:6" ht="12.75">
      <c r="C51" s="82" t="s">
        <v>422</v>
      </c>
      <c r="D51" s="63">
        <v>1007.276</v>
      </c>
      <c r="E51" s="77"/>
      <c r="F51" s="65"/>
    </row>
    <row r="52" spans="3:6" ht="12.75">
      <c r="C52" s="82" t="s">
        <v>423</v>
      </c>
      <c r="D52" s="63">
        <v>1265.6788</v>
      </c>
      <c r="E52" s="77"/>
      <c r="F52" s="65"/>
    </row>
    <row r="53" spans="3:6" ht="12.75">
      <c r="C53" s="82" t="s">
        <v>361</v>
      </c>
      <c r="D53" s="63">
        <v>1270.076</v>
      </c>
      <c r="E53" s="77"/>
      <c r="F53" s="65"/>
    </row>
    <row r="54" spans="3:6" ht="12.75">
      <c r="C54" s="82" t="s">
        <v>363</v>
      </c>
      <c r="D54" s="121" t="s">
        <v>354</v>
      </c>
      <c r="E54" s="77"/>
      <c r="F54" s="65"/>
    </row>
    <row r="55" spans="3:6" ht="12.75">
      <c r="C55" s="82" t="s">
        <v>424</v>
      </c>
      <c r="D55" s="63">
        <v>1001.7119</v>
      </c>
      <c r="E55" s="77"/>
      <c r="F55" s="65"/>
    </row>
    <row r="56" spans="3:6" ht="12.75">
      <c r="C56" s="82" t="s">
        <v>364</v>
      </c>
      <c r="D56" s="121" t="s">
        <v>354</v>
      </c>
      <c r="E56" s="77"/>
      <c r="F56" s="65"/>
    </row>
    <row r="57" spans="3:6" ht="12.75">
      <c r="C57" s="82" t="s">
        <v>425</v>
      </c>
      <c r="D57" s="121">
        <v>1007.806</v>
      </c>
      <c r="E57" s="77"/>
      <c r="F57" s="65"/>
    </row>
    <row r="58" spans="3:6" ht="12.75">
      <c r="C58" s="82" t="s">
        <v>384</v>
      </c>
      <c r="D58" s="63">
        <v>1270.2389</v>
      </c>
      <c r="E58" s="77"/>
      <c r="F58" s="65"/>
    </row>
    <row r="59" spans="3:6" ht="12.75">
      <c r="C59" s="77" t="s">
        <v>366</v>
      </c>
      <c r="D59" s="121" t="s">
        <v>354</v>
      </c>
      <c r="E59" s="77"/>
      <c r="F59" s="65"/>
    </row>
    <row r="60" spans="3:6" ht="25.5">
      <c r="C60" s="124" t="s">
        <v>385</v>
      </c>
      <c r="D60" s="121" t="s">
        <v>354</v>
      </c>
      <c r="E60" s="77"/>
      <c r="F60" s="65"/>
    </row>
    <row r="61" spans="3:6" ht="12.75">
      <c r="C61" s="77" t="s">
        <v>368</v>
      </c>
      <c r="D61" s="121" t="s">
        <v>354</v>
      </c>
      <c r="E61" s="77"/>
      <c r="F61" s="61"/>
    </row>
    <row r="62" spans="3:6" ht="12.75">
      <c r="C62" s="77" t="s">
        <v>369</v>
      </c>
      <c r="D62" s="94" t="s">
        <v>470</v>
      </c>
      <c r="E62" s="77"/>
      <c r="F62" s="61"/>
    </row>
    <row r="63" spans="3:6" ht="12.75">
      <c r="C63" s="77" t="s">
        <v>426</v>
      </c>
      <c r="D63" s="85"/>
      <c r="E63" s="77"/>
      <c r="F63" s="61"/>
    </row>
    <row r="64" spans="3:6" ht="12.75">
      <c r="C64" s="110" t="s">
        <v>371</v>
      </c>
      <c r="D64" s="125" t="s">
        <v>372</v>
      </c>
      <c r="E64" s="125" t="s">
        <v>373</v>
      </c>
      <c r="F64" s="61"/>
    </row>
    <row r="65" spans="3:6" ht="12.75">
      <c r="C65" s="82" t="s">
        <v>357</v>
      </c>
      <c r="D65" s="112">
        <v>6.720198</v>
      </c>
      <c r="E65" s="112">
        <v>6.436071999999999</v>
      </c>
      <c r="F65" s="61"/>
    </row>
    <row r="66" spans="3:6" ht="12.75">
      <c r="C66" s="82" t="s">
        <v>358</v>
      </c>
      <c r="D66" s="112" t="s">
        <v>416</v>
      </c>
      <c r="E66" s="112" t="s">
        <v>416</v>
      </c>
      <c r="F66" s="61"/>
    </row>
    <row r="67" spans="3:6" ht="12.75">
      <c r="C67" s="82" t="s">
        <v>359</v>
      </c>
      <c r="D67" s="112">
        <v>8.889502</v>
      </c>
      <c r="E67" s="112">
        <v>8.513661</v>
      </c>
      <c r="F67" s="61"/>
    </row>
    <row r="68" spans="3:6" ht="12.75">
      <c r="C68" s="82" t="s">
        <v>427</v>
      </c>
      <c r="D68" s="112">
        <v>6.33158</v>
      </c>
      <c r="E68" s="112">
        <v>6.063885</v>
      </c>
      <c r="F68" s="61"/>
    </row>
    <row r="69" spans="3:6" ht="12.75">
      <c r="C69" s="82" t="s">
        <v>424</v>
      </c>
      <c r="D69" s="112">
        <v>7.875266</v>
      </c>
      <c r="E69" s="112">
        <v>7.542304999999999</v>
      </c>
      <c r="F69" s="61"/>
    </row>
    <row r="70" spans="3:6" ht="12.75">
      <c r="C70" s="82" t="s">
        <v>363</v>
      </c>
      <c r="D70" s="112" t="s">
        <v>416</v>
      </c>
      <c r="E70" s="112" t="s">
        <v>416</v>
      </c>
      <c r="F70" s="61"/>
    </row>
    <row r="71" spans="3:6" ht="12.75">
      <c r="C71" s="82" t="s">
        <v>364</v>
      </c>
      <c r="D71" s="112" t="s">
        <v>416</v>
      </c>
      <c r="E71" s="112" t="s">
        <v>416</v>
      </c>
      <c r="F71" s="61"/>
    </row>
    <row r="72" spans="3:6" ht="12.75">
      <c r="C72" s="82" t="s">
        <v>462</v>
      </c>
      <c r="D72" s="112">
        <v>6.818625</v>
      </c>
      <c r="E72" s="112">
        <v>6.530338</v>
      </c>
      <c r="F72" s="61"/>
    </row>
    <row r="73" spans="3:6" ht="12.75">
      <c r="C73" s="127" t="s">
        <v>375</v>
      </c>
      <c r="D73" s="128"/>
      <c r="E73" s="128"/>
      <c r="F73" s="61"/>
    </row>
    <row r="74" spans="3:6" ht="12.75">
      <c r="C74" s="129" t="s">
        <v>376</v>
      </c>
      <c r="D74" s="128"/>
      <c r="E74" s="128"/>
      <c r="F74" s="61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9"/>
  <sheetViews>
    <sheetView zoomScalePageLayoutView="0" workbookViewId="0" topLeftCell="A1">
      <selection activeCell="C113" sqref="C113"/>
    </sheetView>
  </sheetViews>
  <sheetFormatPr defaultColWidth="9.140625" defaultRowHeight="12.75"/>
  <cols>
    <col min="1" max="1" width="7.57421875" style="0" customWidth="1"/>
    <col min="2" max="2" width="13.8515625" style="0" customWidth="1"/>
    <col min="3" max="3" width="39.57421875" style="0" customWidth="1"/>
    <col min="4" max="4" width="22.421875" style="0" customWidth="1"/>
    <col min="5" max="5" width="13.421875" style="36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7" customWidth="1"/>
    <col min="10" max="10" width="22.421875" style="0" customWidth="1"/>
    <col min="11" max="11" width="9.140625" style="39" customWidth="1"/>
    <col min="12" max="12" width="15.140625" style="27" customWidth="1"/>
  </cols>
  <sheetData>
    <row r="1" spans="1:8" ht="18.75">
      <c r="A1" s="2"/>
      <c r="B1" s="2"/>
      <c r="C1" s="146" t="s">
        <v>217</v>
      </c>
      <c r="D1" s="146"/>
      <c r="E1" s="146"/>
      <c r="F1" s="146"/>
      <c r="G1" s="146"/>
      <c r="H1" s="31"/>
    </row>
    <row r="2" spans="1:8" ht="12.75">
      <c r="A2" s="3" t="s">
        <v>1</v>
      </c>
      <c r="B2" s="3"/>
      <c r="C2" s="4" t="s">
        <v>2</v>
      </c>
      <c r="D2" s="5"/>
      <c r="E2" s="34"/>
      <c r="F2" s="6"/>
      <c r="G2" s="7"/>
      <c r="H2" s="32"/>
    </row>
    <row r="3" spans="1:8" ht="15.75" customHeight="1">
      <c r="A3" s="8"/>
      <c r="B3" s="8"/>
      <c r="C3" s="9"/>
      <c r="D3" s="3"/>
      <c r="E3" s="34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35" t="s">
        <v>348</v>
      </c>
      <c r="F4" s="12" t="s">
        <v>6</v>
      </c>
      <c r="G4" s="13" t="s">
        <v>7</v>
      </c>
      <c r="H4" s="26" t="s">
        <v>8</v>
      </c>
      <c r="I4" s="28"/>
      <c r="L4" s="33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101</v>
      </c>
      <c r="F7" s="14"/>
      <c r="G7" s="15"/>
      <c r="H7" s="16"/>
    </row>
    <row r="8" spans="3:8" ht="12.75" customHeight="1">
      <c r="C8" s="1" t="s">
        <v>55</v>
      </c>
      <c r="F8" s="14"/>
      <c r="G8" s="15"/>
      <c r="H8" s="16"/>
    </row>
    <row r="9" spans="1:8" ht="12.75" customHeight="1">
      <c r="A9">
        <v>1</v>
      </c>
      <c r="B9" t="s">
        <v>104</v>
      </c>
      <c r="C9" t="s">
        <v>102</v>
      </c>
      <c r="D9" t="s">
        <v>103</v>
      </c>
      <c r="E9" s="36">
        <v>46000</v>
      </c>
      <c r="F9" s="14">
        <v>156.584</v>
      </c>
      <c r="G9" s="15">
        <v>0.0239</v>
      </c>
      <c r="H9" s="16"/>
    </row>
    <row r="10" spans="1:11" ht="12.75" customHeight="1">
      <c r="A10">
        <v>2</v>
      </c>
      <c r="B10" t="s">
        <v>107</v>
      </c>
      <c r="C10" t="s">
        <v>105</v>
      </c>
      <c r="D10" t="s">
        <v>106</v>
      </c>
      <c r="E10" s="36">
        <v>2920</v>
      </c>
      <c r="F10" s="14">
        <v>87.9796</v>
      </c>
      <c r="G10" s="15">
        <v>0.0134</v>
      </c>
      <c r="H10" s="16"/>
      <c r="J10" s="17" t="s">
        <v>17</v>
      </c>
      <c r="K10" s="40" t="s">
        <v>18</v>
      </c>
    </row>
    <row r="11" spans="1:11" ht="12.75" customHeight="1">
      <c r="A11">
        <v>3</v>
      </c>
      <c r="B11" t="s">
        <v>115</v>
      </c>
      <c r="C11" t="s">
        <v>114</v>
      </c>
      <c r="D11" t="s">
        <v>106</v>
      </c>
      <c r="E11" s="36">
        <v>3400</v>
      </c>
      <c r="F11" s="14">
        <v>65.5452</v>
      </c>
      <c r="G11" s="15">
        <v>0.01</v>
      </c>
      <c r="H11" s="16"/>
      <c r="J11" s="15" t="s">
        <v>23</v>
      </c>
      <c r="K11" s="39">
        <v>0.2553</v>
      </c>
    </row>
    <row r="12" spans="1:11" ht="12.75" customHeight="1">
      <c r="A12">
        <v>4</v>
      </c>
      <c r="B12" t="s">
        <v>118</v>
      </c>
      <c r="C12" t="s">
        <v>95</v>
      </c>
      <c r="D12" t="s">
        <v>116</v>
      </c>
      <c r="E12" s="36">
        <v>8289</v>
      </c>
      <c r="F12" s="14">
        <v>63.348683</v>
      </c>
      <c r="G12" s="15">
        <v>0.0097</v>
      </c>
      <c r="H12" s="16"/>
      <c r="J12" s="15" t="s">
        <v>80</v>
      </c>
      <c r="K12" s="39">
        <v>0.1883</v>
      </c>
    </row>
    <row r="13" spans="1:11" ht="12.75" customHeight="1">
      <c r="A13">
        <v>5</v>
      </c>
      <c r="B13" t="s">
        <v>110</v>
      </c>
      <c r="C13" t="s">
        <v>108</v>
      </c>
      <c r="D13" t="s">
        <v>109</v>
      </c>
      <c r="E13" s="36">
        <v>10100</v>
      </c>
      <c r="F13" s="14">
        <v>59.89805</v>
      </c>
      <c r="G13" s="15">
        <v>0.0092</v>
      </c>
      <c r="H13" s="16"/>
      <c r="J13" s="15" t="s">
        <v>16</v>
      </c>
      <c r="K13" s="39">
        <v>0.14880000000000002</v>
      </c>
    </row>
    <row r="14" spans="1:11" ht="12.75" customHeight="1">
      <c r="A14">
        <v>6</v>
      </c>
      <c r="B14" t="s">
        <v>113</v>
      </c>
      <c r="C14" t="s">
        <v>111</v>
      </c>
      <c r="D14" t="s">
        <v>112</v>
      </c>
      <c r="E14" s="36">
        <v>6900</v>
      </c>
      <c r="F14" s="14">
        <v>56.7456</v>
      </c>
      <c r="G14" s="15">
        <v>0.0087</v>
      </c>
      <c r="H14" s="16"/>
      <c r="J14" s="15" t="s">
        <v>78</v>
      </c>
      <c r="K14" s="39">
        <v>0.10619999999999999</v>
      </c>
    </row>
    <row r="15" spans="1:11" ht="12.75" customHeight="1">
      <c r="A15">
        <v>7</v>
      </c>
      <c r="B15" t="s">
        <v>120</v>
      </c>
      <c r="C15" t="s">
        <v>119</v>
      </c>
      <c r="D15" t="s">
        <v>109</v>
      </c>
      <c r="E15" s="36">
        <v>5180</v>
      </c>
      <c r="F15" s="14">
        <v>45.77307</v>
      </c>
      <c r="G15" s="15">
        <v>0.006999999999999999</v>
      </c>
      <c r="H15" s="16"/>
      <c r="J15" s="15" t="s">
        <v>13</v>
      </c>
      <c r="K15" s="39">
        <v>0.0738</v>
      </c>
    </row>
    <row r="16" spans="1:11" ht="12.75" customHeight="1">
      <c r="A16">
        <v>8</v>
      </c>
      <c r="B16" t="s">
        <v>122</v>
      </c>
      <c r="C16" t="s">
        <v>121</v>
      </c>
      <c r="D16" t="s">
        <v>117</v>
      </c>
      <c r="E16" s="36">
        <v>6430</v>
      </c>
      <c r="F16" s="14">
        <v>38.14919</v>
      </c>
      <c r="G16" s="15">
        <v>0.0058</v>
      </c>
      <c r="H16" s="16"/>
      <c r="J16" s="15" t="s">
        <v>106</v>
      </c>
      <c r="K16" s="39">
        <v>0.0319</v>
      </c>
    </row>
    <row r="17" spans="1:11" ht="12.75" customHeight="1">
      <c r="A17">
        <v>9</v>
      </c>
      <c r="B17" t="s">
        <v>126</v>
      </c>
      <c r="C17" t="s">
        <v>123</v>
      </c>
      <c r="D17" t="s">
        <v>124</v>
      </c>
      <c r="E17" s="36">
        <v>4820</v>
      </c>
      <c r="F17" s="14">
        <v>38.01775</v>
      </c>
      <c r="G17" s="15">
        <v>0.0058</v>
      </c>
      <c r="H17" s="16"/>
      <c r="J17" s="15" t="s">
        <v>103</v>
      </c>
      <c r="K17" s="39">
        <v>0.024700000000000003</v>
      </c>
    </row>
    <row r="18" spans="1:11" ht="12.75" customHeight="1">
      <c r="A18">
        <v>10</v>
      </c>
      <c r="B18" t="s">
        <v>131</v>
      </c>
      <c r="C18" t="s">
        <v>129</v>
      </c>
      <c r="D18" t="s">
        <v>117</v>
      </c>
      <c r="E18" s="36">
        <v>8500</v>
      </c>
      <c r="F18" s="14">
        <v>36.7625</v>
      </c>
      <c r="G18" s="15">
        <v>0.005600000000000001</v>
      </c>
      <c r="H18" s="16"/>
      <c r="J18" s="15" t="s">
        <v>109</v>
      </c>
      <c r="K18" s="39">
        <v>0.0208</v>
      </c>
    </row>
    <row r="19" spans="1:11" ht="12.75" customHeight="1">
      <c r="A19">
        <v>11</v>
      </c>
      <c r="B19" t="s">
        <v>128</v>
      </c>
      <c r="C19" t="s">
        <v>127</v>
      </c>
      <c r="D19" t="s">
        <v>117</v>
      </c>
      <c r="E19" s="36">
        <v>1439</v>
      </c>
      <c r="F19" s="14">
        <v>34.264749</v>
      </c>
      <c r="G19" s="15">
        <v>0.0052</v>
      </c>
      <c r="H19" s="16"/>
      <c r="J19" s="15" t="s">
        <v>117</v>
      </c>
      <c r="K19" s="39">
        <v>0.0204</v>
      </c>
    </row>
    <row r="20" spans="1:11" ht="12.75" customHeight="1">
      <c r="A20">
        <v>12</v>
      </c>
      <c r="B20" t="s">
        <v>137</v>
      </c>
      <c r="C20" t="s">
        <v>135</v>
      </c>
      <c r="D20" t="s">
        <v>106</v>
      </c>
      <c r="E20" s="36">
        <v>2189</v>
      </c>
      <c r="F20" s="14">
        <v>29.239568</v>
      </c>
      <c r="G20" s="15">
        <v>0.0045000000000000005</v>
      </c>
      <c r="H20" s="16"/>
      <c r="J20" s="15" t="s">
        <v>112</v>
      </c>
      <c r="K20" s="39">
        <v>0.013500000000000002</v>
      </c>
    </row>
    <row r="21" spans="1:11" ht="12.75" customHeight="1">
      <c r="A21">
        <v>13</v>
      </c>
      <c r="B21" t="s">
        <v>140</v>
      </c>
      <c r="C21" t="s">
        <v>138</v>
      </c>
      <c r="D21" t="s">
        <v>130</v>
      </c>
      <c r="E21" s="36">
        <v>8720</v>
      </c>
      <c r="F21" s="14">
        <v>27.78628</v>
      </c>
      <c r="G21" s="15">
        <v>0.0042</v>
      </c>
      <c r="H21" s="16"/>
      <c r="J21" s="15" t="s">
        <v>116</v>
      </c>
      <c r="K21" s="39">
        <v>0.0097</v>
      </c>
    </row>
    <row r="22" spans="1:11" ht="12.75" customHeight="1">
      <c r="A22">
        <v>14</v>
      </c>
      <c r="B22" t="s">
        <v>157</v>
      </c>
      <c r="C22" t="s">
        <v>156</v>
      </c>
      <c r="D22" t="s">
        <v>139</v>
      </c>
      <c r="E22" s="36">
        <v>17100</v>
      </c>
      <c r="F22" s="14">
        <v>25.21395</v>
      </c>
      <c r="G22" s="15">
        <v>0.0039000000000000003</v>
      </c>
      <c r="H22" s="16"/>
      <c r="J22" s="15" t="s">
        <v>125</v>
      </c>
      <c r="K22" s="39">
        <v>0.0076</v>
      </c>
    </row>
    <row r="23" spans="1:11" ht="12.75" customHeight="1">
      <c r="A23">
        <v>15</v>
      </c>
      <c r="B23" t="s">
        <v>143</v>
      </c>
      <c r="C23" t="s">
        <v>141</v>
      </c>
      <c r="D23" t="s">
        <v>117</v>
      </c>
      <c r="E23" s="36">
        <v>2890</v>
      </c>
      <c r="F23" s="14">
        <v>24.734065</v>
      </c>
      <c r="G23" s="15">
        <v>0.0038</v>
      </c>
      <c r="H23" s="16"/>
      <c r="J23" s="15" t="s">
        <v>139</v>
      </c>
      <c r="K23" s="39">
        <v>0.0059</v>
      </c>
    </row>
    <row r="24" spans="1:11" ht="12.75" customHeight="1">
      <c r="A24">
        <v>16</v>
      </c>
      <c r="B24" t="s">
        <v>134</v>
      </c>
      <c r="C24" t="s">
        <v>132</v>
      </c>
      <c r="D24" t="s">
        <v>125</v>
      </c>
      <c r="E24" s="36">
        <v>7000</v>
      </c>
      <c r="F24" s="14">
        <v>23.275</v>
      </c>
      <c r="G24" s="15">
        <v>0.0036</v>
      </c>
      <c r="H24" s="16"/>
      <c r="J24" s="15" t="s">
        <v>124</v>
      </c>
      <c r="K24" s="39">
        <v>0.0058</v>
      </c>
    </row>
    <row r="25" spans="1:11" ht="12.75" customHeight="1">
      <c r="A25">
        <v>17</v>
      </c>
      <c r="B25" t="s">
        <v>155</v>
      </c>
      <c r="C25" t="s">
        <v>153</v>
      </c>
      <c r="D25" t="s">
        <v>136</v>
      </c>
      <c r="E25" s="36">
        <v>7850</v>
      </c>
      <c r="F25" s="14">
        <v>21.026225</v>
      </c>
      <c r="G25" s="15">
        <v>0.0032</v>
      </c>
      <c r="H25" s="16"/>
      <c r="J25" s="15" t="s">
        <v>130</v>
      </c>
      <c r="K25" s="39">
        <v>0.0042</v>
      </c>
    </row>
    <row r="26" spans="1:11" ht="12.75" customHeight="1">
      <c r="A26">
        <v>18</v>
      </c>
      <c r="B26" t="s">
        <v>189</v>
      </c>
      <c r="C26" t="s">
        <v>188</v>
      </c>
      <c r="D26" t="s">
        <v>112</v>
      </c>
      <c r="E26" s="36">
        <v>6000</v>
      </c>
      <c r="F26" s="14">
        <v>19.875</v>
      </c>
      <c r="G26" s="15">
        <v>0.003</v>
      </c>
      <c r="H26" s="16"/>
      <c r="J26" s="15" t="s">
        <v>136</v>
      </c>
      <c r="K26" s="39">
        <v>0.0032</v>
      </c>
    </row>
    <row r="27" spans="1:11" ht="12.75" customHeight="1">
      <c r="A27">
        <v>19</v>
      </c>
      <c r="B27" t="s">
        <v>152</v>
      </c>
      <c r="C27" t="s">
        <v>150</v>
      </c>
      <c r="D27" t="s">
        <v>109</v>
      </c>
      <c r="E27" s="36">
        <v>1200</v>
      </c>
      <c r="F27" s="14">
        <v>19.3788</v>
      </c>
      <c r="G27" s="15">
        <v>0.003</v>
      </c>
      <c r="H27" s="16"/>
      <c r="J27" s="15" t="s">
        <v>133</v>
      </c>
      <c r="K27" s="39">
        <v>0.0009</v>
      </c>
    </row>
    <row r="28" spans="1:11" ht="12.75" customHeight="1">
      <c r="A28">
        <v>20</v>
      </c>
      <c r="B28" t="s">
        <v>172</v>
      </c>
      <c r="C28" t="s">
        <v>171</v>
      </c>
      <c r="D28" t="s">
        <v>125</v>
      </c>
      <c r="E28" s="36">
        <v>820</v>
      </c>
      <c r="F28" s="14">
        <v>16.29709</v>
      </c>
      <c r="G28" s="15">
        <v>0.0025</v>
      </c>
      <c r="H28" s="16"/>
      <c r="J28" s="15" t="s">
        <v>151</v>
      </c>
      <c r="K28" s="39">
        <v>0.0006</v>
      </c>
    </row>
    <row r="29" spans="1:11" ht="12.75" customHeight="1">
      <c r="A29">
        <v>21</v>
      </c>
      <c r="B29" t="s">
        <v>146</v>
      </c>
      <c r="C29" t="s">
        <v>144</v>
      </c>
      <c r="D29" t="s">
        <v>106</v>
      </c>
      <c r="E29" s="36">
        <v>1300</v>
      </c>
      <c r="F29" s="14">
        <v>14.1336</v>
      </c>
      <c r="G29" s="15">
        <v>0.0022</v>
      </c>
      <c r="H29" s="16"/>
      <c r="J29" s="15" t="s">
        <v>33</v>
      </c>
      <c r="K29" s="39">
        <v>0.0784</v>
      </c>
    </row>
    <row r="30" spans="1:10" ht="12.75" customHeight="1">
      <c r="A30">
        <v>22</v>
      </c>
      <c r="B30" t="s">
        <v>200</v>
      </c>
      <c r="C30" t="s">
        <v>199</v>
      </c>
      <c r="D30" t="s">
        <v>139</v>
      </c>
      <c r="E30" s="36">
        <v>16000</v>
      </c>
      <c r="F30" s="14">
        <v>12.984</v>
      </c>
      <c r="G30" s="15">
        <v>0.002</v>
      </c>
      <c r="H30" s="16"/>
      <c r="J30" s="15"/>
    </row>
    <row r="31" spans="1:8" ht="12.75" customHeight="1">
      <c r="A31">
        <v>23</v>
      </c>
      <c r="B31" t="s">
        <v>174</v>
      </c>
      <c r="C31" t="s">
        <v>173</v>
      </c>
      <c r="D31" t="s">
        <v>106</v>
      </c>
      <c r="E31" s="36">
        <v>2500</v>
      </c>
      <c r="F31" s="14">
        <v>11.82625</v>
      </c>
      <c r="G31" s="15">
        <v>0.0018</v>
      </c>
      <c r="H31" s="16"/>
    </row>
    <row r="32" spans="1:8" ht="12.75" customHeight="1">
      <c r="A32">
        <v>24</v>
      </c>
      <c r="B32" t="s">
        <v>179</v>
      </c>
      <c r="C32" t="s">
        <v>178</v>
      </c>
      <c r="D32" t="s">
        <v>112</v>
      </c>
      <c r="E32" s="36">
        <v>6000</v>
      </c>
      <c r="F32" s="14">
        <v>11.529</v>
      </c>
      <c r="G32" s="15">
        <v>0.0018</v>
      </c>
      <c r="H32" s="16"/>
    </row>
    <row r="33" spans="1:8" ht="12.75" customHeight="1">
      <c r="A33">
        <v>25</v>
      </c>
      <c r="B33" t="s">
        <v>160</v>
      </c>
      <c r="C33" t="s">
        <v>158</v>
      </c>
      <c r="D33" t="s">
        <v>125</v>
      </c>
      <c r="E33" s="36">
        <v>1220</v>
      </c>
      <c r="F33" s="14">
        <v>10.09489</v>
      </c>
      <c r="G33" s="15">
        <v>0.0015</v>
      </c>
      <c r="H33" s="16"/>
    </row>
    <row r="34" spans="1:8" ht="12.75" customHeight="1">
      <c r="A34">
        <v>26</v>
      </c>
      <c r="B34" t="s">
        <v>166</v>
      </c>
      <c r="C34" t="s">
        <v>165</v>
      </c>
      <c r="D34" t="s">
        <v>133</v>
      </c>
      <c r="E34" s="36">
        <v>540</v>
      </c>
      <c r="F34" s="14">
        <v>6.00453</v>
      </c>
      <c r="G34" s="15">
        <v>0.0009</v>
      </c>
      <c r="H34" s="16"/>
    </row>
    <row r="35" spans="1:8" ht="12.75" customHeight="1">
      <c r="A35">
        <v>27</v>
      </c>
      <c r="B35" t="s">
        <v>181</v>
      </c>
      <c r="C35" t="s">
        <v>180</v>
      </c>
      <c r="D35" t="s">
        <v>109</v>
      </c>
      <c r="E35" s="36">
        <v>850</v>
      </c>
      <c r="F35" s="14">
        <v>5.76385</v>
      </c>
      <c r="G35" s="15">
        <v>0.0009</v>
      </c>
      <c r="H35" s="16"/>
    </row>
    <row r="36" spans="1:8" ht="12.75" customHeight="1">
      <c r="A36">
        <v>28</v>
      </c>
      <c r="B36" t="s">
        <v>149</v>
      </c>
      <c r="C36" t="s">
        <v>147</v>
      </c>
      <c r="D36" t="s">
        <v>103</v>
      </c>
      <c r="E36" s="36">
        <v>200</v>
      </c>
      <c r="F36" s="14">
        <v>5.0664</v>
      </c>
      <c r="G36" s="15">
        <v>0.0008</v>
      </c>
      <c r="H36" s="16"/>
    </row>
    <row r="37" spans="1:8" ht="12.75" customHeight="1">
      <c r="A37">
        <v>29</v>
      </c>
      <c r="B37" t="s">
        <v>187</v>
      </c>
      <c r="C37" t="s">
        <v>186</v>
      </c>
      <c r="D37" t="s">
        <v>109</v>
      </c>
      <c r="E37" s="36">
        <v>1300</v>
      </c>
      <c r="F37" s="14">
        <v>4.79375</v>
      </c>
      <c r="G37" s="15">
        <v>0.0007000000000000001</v>
      </c>
      <c r="H37" s="16"/>
    </row>
    <row r="38" spans="1:8" ht="12.75" customHeight="1">
      <c r="A38">
        <v>30</v>
      </c>
      <c r="B38" t="s">
        <v>191</v>
      </c>
      <c r="C38" t="s">
        <v>190</v>
      </c>
      <c r="D38" t="s">
        <v>151</v>
      </c>
      <c r="E38" s="36">
        <v>1500</v>
      </c>
      <c r="F38" s="14">
        <v>4.2165</v>
      </c>
      <c r="G38" s="15">
        <v>0.0006</v>
      </c>
      <c r="H38" s="16"/>
    </row>
    <row r="39" spans="3:9" ht="12.75" customHeight="1">
      <c r="C39" s="18" t="s">
        <v>32</v>
      </c>
      <c r="D39" s="18"/>
      <c r="E39" s="37"/>
      <c r="F39" s="19">
        <f>SUM(F9:F38)</f>
        <v>976.30714</v>
      </c>
      <c r="G39" s="20">
        <f>SUM(G9:G38)</f>
        <v>0.14920000000000003</v>
      </c>
      <c r="H39" s="21"/>
      <c r="I39" s="29"/>
    </row>
    <row r="40" spans="6:8" ht="12.75" customHeight="1">
      <c r="F40" s="14"/>
      <c r="G40" s="15"/>
      <c r="H40" s="16"/>
    </row>
    <row r="41" spans="3:8" ht="12.75" customHeight="1">
      <c r="C41" s="1" t="s">
        <v>10</v>
      </c>
      <c r="F41" s="14"/>
      <c r="G41" s="15"/>
      <c r="H41" s="16"/>
    </row>
    <row r="42" spans="3:8" ht="12.75" customHeight="1">
      <c r="C42" s="1" t="s">
        <v>11</v>
      </c>
      <c r="F42" s="14"/>
      <c r="G42" s="15"/>
      <c r="H42" s="16"/>
    </row>
    <row r="43" spans="1:8" ht="12.75" customHeight="1">
      <c r="A43">
        <v>31</v>
      </c>
      <c r="B43" t="s">
        <v>218</v>
      </c>
      <c r="C43" t="s">
        <v>70</v>
      </c>
      <c r="D43" t="s">
        <v>16</v>
      </c>
      <c r="E43" s="36">
        <v>100000000</v>
      </c>
      <c r="F43" s="14">
        <v>973.644</v>
      </c>
      <c r="G43" s="15">
        <v>0.14880000000000002</v>
      </c>
      <c r="H43" s="16">
        <v>41653</v>
      </c>
    </row>
    <row r="44" spans="1:8" ht="12.75" customHeight="1">
      <c r="A44">
        <v>32</v>
      </c>
      <c r="B44" t="s">
        <v>75</v>
      </c>
      <c r="C44" t="s">
        <v>22</v>
      </c>
      <c r="D44" t="s">
        <v>23</v>
      </c>
      <c r="E44" s="36">
        <v>58000000</v>
      </c>
      <c r="F44" s="14">
        <v>565.7204</v>
      </c>
      <c r="G44" s="15">
        <v>0.0864</v>
      </c>
      <c r="H44" s="16">
        <v>41635</v>
      </c>
    </row>
    <row r="45" spans="1:8" ht="12.75" customHeight="1">
      <c r="A45">
        <v>33</v>
      </c>
      <c r="B45" t="s">
        <v>219</v>
      </c>
      <c r="C45" t="s">
        <v>64</v>
      </c>
      <c r="D45" t="s">
        <v>23</v>
      </c>
      <c r="E45" s="36">
        <v>50000000</v>
      </c>
      <c r="F45" s="14">
        <v>484.94</v>
      </c>
      <c r="G45" s="15">
        <v>0.0741</v>
      </c>
      <c r="H45" s="16">
        <v>41666</v>
      </c>
    </row>
    <row r="46" spans="1:8" ht="12.75" customHeight="1">
      <c r="A46">
        <v>34</v>
      </c>
      <c r="B46" t="s">
        <v>220</v>
      </c>
      <c r="C46" t="s">
        <v>70</v>
      </c>
      <c r="D46" t="s">
        <v>13</v>
      </c>
      <c r="E46" s="36">
        <v>50000000</v>
      </c>
      <c r="F46" s="14">
        <v>482.865</v>
      </c>
      <c r="G46" s="15">
        <v>0.0738</v>
      </c>
      <c r="H46" s="16">
        <v>41680</v>
      </c>
    </row>
    <row r="47" spans="3:9" ht="12.75" customHeight="1">
      <c r="C47" s="18" t="s">
        <v>32</v>
      </c>
      <c r="D47" s="18"/>
      <c r="E47" s="37"/>
      <c r="F47" s="19">
        <f>SUM(F43:F46)</f>
        <v>2507.1693999999998</v>
      </c>
      <c r="G47" s="20">
        <f>SUM(G43:G46)</f>
        <v>0.3831</v>
      </c>
      <c r="H47" s="21"/>
      <c r="I47" s="29"/>
    </row>
    <row r="48" spans="6:8" ht="12.75" customHeight="1">
      <c r="F48" s="14"/>
      <c r="G48" s="15"/>
      <c r="H48" s="16"/>
    </row>
    <row r="49" spans="3:8" ht="12.75" customHeight="1">
      <c r="C49" s="1" t="s">
        <v>34</v>
      </c>
      <c r="F49" s="14"/>
      <c r="G49" s="15"/>
      <c r="H49" s="16"/>
    </row>
    <row r="50" spans="1:8" ht="12.75" customHeight="1">
      <c r="A50">
        <v>35</v>
      </c>
      <c r="B50" t="s">
        <v>222</v>
      </c>
      <c r="C50" t="s">
        <v>221</v>
      </c>
      <c r="D50" t="s">
        <v>23</v>
      </c>
      <c r="E50" s="36">
        <v>67000000</v>
      </c>
      <c r="F50" s="14">
        <v>620.37712</v>
      </c>
      <c r="G50" s="15">
        <v>0.09480000000000001</v>
      </c>
      <c r="H50" s="16">
        <v>41838</v>
      </c>
    </row>
    <row r="51" spans="3:9" ht="12.75" customHeight="1">
      <c r="C51" s="18" t="s">
        <v>32</v>
      </c>
      <c r="D51" s="18"/>
      <c r="E51" s="37"/>
      <c r="F51" s="19">
        <f>SUM(F50:F50)</f>
        <v>620.37712</v>
      </c>
      <c r="G51" s="20">
        <f>SUM(G50:G50)</f>
        <v>0.09480000000000001</v>
      </c>
      <c r="H51" s="21"/>
      <c r="I51" s="29"/>
    </row>
    <row r="52" spans="6:8" ht="12.75" customHeight="1">
      <c r="F52" s="14"/>
      <c r="G52" s="15"/>
      <c r="H52" s="16"/>
    </row>
    <row r="53" spans="3:8" ht="12.75" customHeight="1">
      <c r="C53" s="1" t="s">
        <v>54</v>
      </c>
      <c r="F53" s="14"/>
      <c r="G53" s="15"/>
      <c r="H53" s="16"/>
    </row>
    <row r="54" spans="3:8" ht="12.75" customHeight="1">
      <c r="C54" s="1" t="s">
        <v>55</v>
      </c>
      <c r="F54" s="14"/>
      <c r="G54" s="15"/>
      <c r="H54" s="16"/>
    </row>
    <row r="55" spans="1:8" ht="12.75" customHeight="1">
      <c r="A55">
        <v>36</v>
      </c>
      <c r="B55" t="s">
        <v>208</v>
      </c>
      <c r="C55" t="s">
        <v>176</v>
      </c>
      <c r="D55" t="s">
        <v>78</v>
      </c>
      <c r="E55" s="36">
        <v>75000000</v>
      </c>
      <c r="F55" s="14">
        <v>694.7355</v>
      </c>
      <c r="G55" s="15">
        <v>0.10619999999999999</v>
      </c>
      <c r="H55" s="16">
        <v>44674</v>
      </c>
    </row>
    <row r="56" spans="1:8" ht="12.75" customHeight="1">
      <c r="A56">
        <v>37</v>
      </c>
      <c r="B56" t="s">
        <v>206</v>
      </c>
      <c r="C56" t="s">
        <v>205</v>
      </c>
      <c r="D56" t="s">
        <v>80</v>
      </c>
      <c r="E56" s="36">
        <v>50000000</v>
      </c>
      <c r="F56" s="14">
        <v>507.843</v>
      </c>
      <c r="G56" s="15">
        <v>0.0776</v>
      </c>
      <c r="H56" s="16">
        <v>44430</v>
      </c>
    </row>
    <row r="57" spans="1:8" ht="12.75" customHeight="1">
      <c r="A57">
        <v>38</v>
      </c>
      <c r="B57" t="s">
        <v>224</v>
      </c>
      <c r="C57" t="s">
        <v>223</v>
      </c>
      <c r="D57" t="s">
        <v>80</v>
      </c>
      <c r="E57" s="36">
        <v>50000000</v>
      </c>
      <c r="F57" s="14">
        <v>483.203</v>
      </c>
      <c r="G57" s="15">
        <v>0.0738</v>
      </c>
      <c r="H57" s="16">
        <v>44884</v>
      </c>
    </row>
    <row r="58" spans="1:8" ht="12.75" customHeight="1">
      <c r="A58">
        <v>39</v>
      </c>
      <c r="B58" t="s">
        <v>207</v>
      </c>
      <c r="C58" t="s">
        <v>201</v>
      </c>
      <c r="D58" t="s">
        <v>80</v>
      </c>
      <c r="E58" s="36">
        <v>25000000</v>
      </c>
      <c r="F58" s="14">
        <v>241.329</v>
      </c>
      <c r="G58" s="15">
        <v>0.0369</v>
      </c>
      <c r="H58" s="16">
        <v>43296</v>
      </c>
    </row>
    <row r="59" spans="3:9" ht="12.75" customHeight="1">
      <c r="C59" s="18" t="s">
        <v>32</v>
      </c>
      <c r="D59" s="18"/>
      <c r="E59" s="37"/>
      <c r="F59" s="19">
        <f>SUM(F55:F58)</f>
        <v>1927.1105</v>
      </c>
      <c r="G59" s="20">
        <f>SUM(G55:G58)</f>
        <v>0.2945</v>
      </c>
      <c r="H59" s="21"/>
      <c r="I59" s="29"/>
    </row>
    <row r="60" spans="6:8" ht="12.75" customHeight="1">
      <c r="F60" s="14"/>
      <c r="G60" s="15"/>
      <c r="H60" s="16"/>
    </row>
    <row r="61" spans="3:8" ht="12.75" customHeight="1">
      <c r="C61" s="1" t="s">
        <v>57</v>
      </c>
      <c r="F61" s="14">
        <v>244.93551</v>
      </c>
      <c r="G61" s="15">
        <v>0.0374</v>
      </c>
      <c r="H61" s="16"/>
    </row>
    <row r="62" spans="3:9" ht="12.75" customHeight="1">
      <c r="C62" s="18" t="s">
        <v>32</v>
      </c>
      <c r="D62" s="18"/>
      <c r="E62" s="37"/>
      <c r="F62" s="19">
        <f>SUM(F61:F61)</f>
        <v>244.93551</v>
      </c>
      <c r="G62" s="20">
        <f>SUM(G61:G61)</f>
        <v>0.0374</v>
      </c>
      <c r="H62" s="21"/>
      <c r="I62" s="29"/>
    </row>
    <row r="63" spans="6:8" ht="12.75" customHeight="1">
      <c r="F63" s="14"/>
      <c r="G63" s="15"/>
      <c r="H63" s="16"/>
    </row>
    <row r="64" spans="3:8" ht="12.75" customHeight="1">
      <c r="C64" s="1" t="s">
        <v>58</v>
      </c>
      <c r="F64" s="14"/>
      <c r="G64" s="15"/>
      <c r="H64" s="16"/>
    </row>
    <row r="65" spans="3:8" ht="12.75" customHeight="1">
      <c r="C65" s="1" t="s">
        <v>59</v>
      </c>
      <c r="F65" s="14">
        <v>268.41812</v>
      </c>
      <c r="G65" s="15">
        <v>0.040999999999999995</v>
      </c>
      <c r="H65" s="16"/>
    </row>
    <row r="66" spans="3:9" ht="12.75" customHeight="1">
      <c r="C66" s="18" t="s">
        <v>32</v>
      </c>
      <c r="D66" s="18"/>
      <c r="E66" s="37"/>
      <c r="F66" s="19">
        <f>SUM(F65:F65)</f>
        <v>268.41812</v>
      </c>
      <c r="G66" s="20">
        <f>SUM(G65:G65)</f>
        <v>0.040999999999999995</v>
      </c>
      <c r="H66" s="21"/>
      <c r="I66" s="29"/>
    </row>
    <row r="67" spans="3:9" ht="12.75" customHeight="1">
      <c r="C67" s="22" t="s">
        <v>60</v>
      </c>
      <c r="D67" s="22"/>
      <c r="E67" s="38"/>
      <c r="F67" s="23">
        <f>SUM(F39,F47,F51,F59,F62,F66)</f>
        <v>6544.31779</v>
      </c>
      <c r="G67" s="24">
        <f>SUM(G39,G47,G51,G59,G62,G66)</f>
        <v>1</v>
      </c>
      <c r="H67" s="25"/>
      <c r="I67" s="30"/>
    </row>
    <row r="68" ht="12.75" customHeight="1"/>
    <row r="69" ht="12.75" customHeight="1">
      <c r="C69" s="1" t="s">
        <v>350</v>
      </c>
    </row>
    <row r="70" ht="12.75" customHeight="1">
      <c r="C70" s="1" t="s">
        <v>349</v>
      </c>
    </row>
    <row r="71" ht="12.75" customHeight="1">
      <c r="C71" s="1"/>
    </row>
    <row r="72" ht="12.75" customHeight="1"/>
    <row r="73" spans="3:6" ht="12.75" customHeight="1">
      <c r="C73" s="77" t="s">
        <v>352</v>
      </c>
      <c r="D73" s="78"/>
      <c r="E73" s="77"/>
      <c r="F73" s="61"/>
    </row>
    <row r="74" spans="3:6" ht="12.75" customHeight="1">
      <c r="C74" s="77" t="s">
        <v>386</v>
      </c>
      <c r="D74" s="78" t="s">
        <v>354</v>
      </c>
      <c r="E74" s="77"/>
      <c r="F74" s="61"/>
    </row>
    <row r="75" spans="3:6" ht="12.75" customHeight="1">
      <c r="C75" s="44" t="s">
        <v>461</v>
      </c>
      <c r="D75" s="130"/>
      <c r="E75" s="77"/>
      <c r="F75" s="61"/>
    </row>
    <row r="76" spans="3:6" ht="12.75" customHeight="1">
      <c r="C76" s="82" t="s">
        <v>431</v>
      </c>
      <c r="D76" s="63">
        <v>11.3396</v>
      </c>
      <c r="E76" s="85"/>
      <c r="F76" s="61"/>
    </row>
    <row r="77" spans="3:6" ht="12.75" customHeight="1">
      <c r="C77" s="82" t="s">
        <v>432</v>
      </c>
      <c r="D77" s="63">
        <v>9.8465</v>
      </c>
      <c r="E77" s="85"/>
      <c r="F77" s="61"/>
    </row>
    <row r="78" spans="3:6" ht="12.75" customHeight="1">
      <c r="C78" s="82" t="s">
        <v>428</v>
      </c>
      <c r="D78" s="63">
        <v>11.4273</v>
      </c>
      <c r="E78" s="85"/>
      <c r="F78" s="61"/>
    </row>
    <row r="79" spans="3:6" ht="12.75" customHeight="1">
      <c r="C79" s="82" t="s">
        <v>433</v>
      </c>
      <c r="D79" s="63">
        <v>10.0102</v>
      </c>
      <c r="E79" s="85"/>
      <c r="F79" s="61"/>
    </row>
    <row r="80" spans="3:6" ht="12.75" customHeight="1">
      <c r="C80" s="82" t="s">
        <v>430</v>
      </c>
      <c r="D80" s="63">
        <v>11.3864</v>
      </c>
      <c r="E80" s="85"/>
      <c r="F80" s="61"/>
    </row>
    <row r="81" spans="3:6" ht="12.75" customHeight="1">
      <c r="C81" s="47" t="s">
        <v>460</v>
      </c>
      <c r="D81" s="122"/>
      <c r="E81" s="85"/>
      <c r="F81" s="61"/>
    </row>
    <row r="82" spans="3:6" ht="12.75" customHeight="1">
      <c r="C82" s="82" t="s">
        <v>431</v>
      </c>
      <c r="D82" s="63">
        <v>11.6079</v>
      </c>
      <c r="E82" s="85"/>
      <c r="F82" s="123"/>
    </row>
    <row r="83" spans="3:6" ht="12.75" customHeight="1">
      <c r="C83" s="82" t="s">
        <v>432</v>
      </c>
      <c r="D83" s="63">
        <v>10.0795</v>
      </c>
      <c r="E83" s="85"/>
      <c r="F83" s="65"/>
    </row>
    <row r="84" spans="3:6" ht="12.75" customHeight="1">
      <c r="C84" s="82" t="s">
        <v>428</v>
      </c>
      <c r="D84" s="63">
        <v>11.7075</v>
      </c>
      <c r="E84" s="85"/>
      <c r="F84" s="65"/>
    </row>
    <row r="85" spans="3:6" ht="12.75" customHeight="1">
      <c r="C85" s="82" t="s">
        <v>433</v>
      </c>
      <c r="D85" s="63">
        <v>10.2504</v>
      </c>
      <c r="E85" s="85"/>
      <c r="F85" s="65"/>
    </row>
    <row r="86" spans="3:6" ht="12.75" customHeight="1">
      <c r="C86" s="82" t="s">
        <v>430</v>
      </c>
      <c r="D86" s="63">
        <v>11.6593</v>
      </c>
      <c r="E86" s="85"/>
      <c r="F86" s="65"/>
    </row>
    <row r="87" spans="3:6" ht="12.75" customHeight="1">
      <c r="C87" s="131" t="s">
        <v>366</v>
      </c>
      <c r="D87" s="89"/>
      <c r="E87" s="85"/>
      <c r="F87" s="65"/>
    </row>
    <row r="88" spans="3:9" ht="12.75" customHeight="1">
      <c r="C88" s="90" t="s">
        <v>463</v>
      </c>
      <c r="D88" s="85"/>
      <c r="E88" s="90"/>
      <c r="F88" s="85"/>
      <c r="G88" s="85"/>
      <c r="H88" s="85"/>
      <c r="I88" s="85"/>
    </row>
    <row r="89" spans="3:9" ht="12.75" customHeight="1">
      <c r="C89" s="93" t="s">
        <v>391</v>
      </c>
      <c r="D89" s="93" t="s">
        <v>392</v>
      </c>
      <c r="E89" s="93" t="s">
        <v>393</v>
      </c>
      <c r="F89" s="93" t="s">
        <v>394</v>
      </c>
      <c r="G89" s="93" t="s">
        <v>395</v>
      </c>
      <c r="H89" s="93" t="s">
        <v>396</v>
      </c>
      <c r="I89" s="93" t="s">
        <v>397</v>
      </c>
    </row>
    <row r="90" spans="3:9" ht="12.75" customHeight="1">
      <c r="C90" s="85" t="s">
        <v>398</v>
      </c>
      <c r="D90" s="94" t="s">
        <v>354</v>
      </c>
      <c r="E90" s="94" t="s">
        <v>354</v>
      </c>
      <c r="F90" s="94" t="s">
        <v>354</v>
      </c>
      <c r="G90" s="94" t="s">
        <v>354</v>
      </c>
      <c r="H90" s="94" t="s">
        <v>354</v>
      </c>
      <c r="I90" s="94" t="s">
        <v>354</v>
      </c>
    </row>
    <row r="91" spans="3:9" ht="12.75" customHeight="1">
      <c r="C91" s="85" t="s">
        <v>399</v>
      </c>
      <c r="D91" s="94" t="s">
        <v>354</v>
      </c>
      <c r="E91" s="94" t="s">
        <v>354</v>
      </c>
      <c r="F91" s="94" t="s">
        <v>354</v>
      </c>
      <c r="G91" s="94" t="s">
        <v>354</v>
      </c>
      <c r="H91" s="94" t="s">
        <v>354</v>
      </c>
      <c r="I91" s="94" t="s">
        <v>354</v>
      </c>
    </row>
    <row r="92" spans="3:9" ht="12.75" customHeight="1">
      <c r="C92" s="95"/>
      <c r="D92" s="88"/>
      <c r="E92" s="85"/>
      <c r="F92" s="86"/>
      <c r="G92" s="87"/>
      <c r="H92" s="85"/>
      <c r="I92" s="85"/>
    </row>
    <row r="93" spans="3:9" ht="12.75" customHeight="1">
      <c r="C93" s="90" t="s">
        <v>464</v>
      </c>
      <c r="D93" s="85"/>
      <c r="E93" s="85"/>
      <c r="F93" s="85"/>
      <c r="G93" s="85"/>
      <c r="H93" s="85"/>
      <c r="I93" s="85"/>
    </row>
    <row r="94" spans="3:9" ht="12.75" customHeight="1">
      <c r="C94" s="93" t="s">
        <v>391</v>
      </c>
      <c r="D94" s="93" t="s">
        <v>392</v>
      </c>
      <c r="E94" s="93" t="s">
        <v>400</v>
      </c>
      <c r="F94" s="93" t="s">
        <v>401</v>
      </c>
      <c r="G94" s="93" t="s">
        <v>402</v>
      </c>
      <c r="H94" s="93" t="s">
        <v>403</v>
      </c>
      <c r="I94" s="85"/>
    </row>
    <row r="95" spans="3:9" ht="12.75" customHeight="1">
      <c r="C95" s="96" t="s">
        <v>398</v>
      </c>
      <c r="D95" s="97" t="s">
        <v>354</v>
      </c>
      <c r="E95" s="97" t="s">
        <v>354</v>
      </c>
      <c r="F95" s="97" t="s">
        <v>354</v>
      </c>
      <c r="G95" s="97" t="s">
        <v>354</v>
      </c>
      <c r="H95" s="97" t="s">
        <v>354</v>
      </c>
      <c r="I95" s="85"/>
    </row>
    <row r="96" spans="3:9" ht="12.75" customHeight="1">
      <c r="C96" s="96" t="s">
        <v>399</v>
      </c>
      <c r="D96" s="97" t="s">
        <v>354</v>
      </c>
      <c r="E96" s="97" t="s">
        <v>354</v>
      </c>
      <c r="F96" s="97" t="s">
        <v>354</v>
      </c>
      <c r="G96" s="97" t="s">
        <v>354</v>
      </c>
      <c r="H96" s="97" t="s">
        <v>354</v>
      </c>
      <c r="I96" s="99"/>
    </row>
    <row r="97" spans="3:9" ht="12.75" customHeight="1">
      <c r="C97" s="100"/>
      <c r="D97" s="101"/>
      <c r="E97" s="101"/>
      <c r="F97" s="101"/>
      <c r="G97" s="100"/>
      <c r="H97" s="102"/>
      <c r="I97" s="85"/>
    </row>
    <row r="98" spans="3:9" ht="12.75" customHeight="1">
      <c r="C98" s="90" t="s">
        <v>465</v>
      </c>
      <c r="D98" s="85"/>
      <c r="E98" s="90"/>
      <c r="F98" s="85"/>
      <c r="G98" s="85"/>
      <c r="H98" s="85"/>
      <c r="I98" s="85"/>
    </row>
    <row r="99" spans="3:9" ht="12.75" customHeight="1">
      <c r="C99" s="93" t="s">
        <v>391</v>
      </c>
      <c r="D99" s="93" t="s">
        <v>392</v>
      </c>
      <c r="E99" s="93" t="s">
        <v>393</v>
      </c>
      <c r="F99" s="93" t="s">
        <v>404</v>
      </c>
      <c r="G99" s="93" t="s">
        <v>405</v>
      </c>
      <c r="H99" s="93" t="s">
        <v>406</v>
      </c>
      <c r="I99" s="85"/>
    </row>
    <row r="100" spans="3:9" ht="12.75" customHeight="1">
      <c r="C100" s="85" t="s">
        <v>398</v>
      </c>
      <c r="D100" s="94" t="s">
        <v>354</v>
      </c>
      <c r="E100" s="94" t="s">
        <v>354</v>
      </c>
      <c r="F100" s="94" t="s">
        <v>354</v>
      </c>
      <c r="G100" s="94" t="s">
        <v>354</v>
      </c>
      <c r="H100" s="94" t="s">
        <v>354</v>
      </c>
      <c r="I100" s="85"/>
    </row>
    <row r="101" spans="3:9" ht="12.75" customHeight="1">
      <c r="C101" s="85" t="s">
        <v>399</v>
      </c>
      <c r="D101" s="94" t="s">
        <v>354</v>
      </c>
      <c r="E101" s="94" t="s">
        <v>354</v>
      </c>
      <c r="F101" s="94" t="s">
        <v>354</v>
      </c>
      <c r="G101" s="94" t="s">
        <v>354</v>
      </c>
      <c r="H101" s="94" t="s">
        <v>354</v>
      </c>
      <c r="I101" s="85"/>
    </row>
    <row r="102" spans="3:9" ht="12.75" customHeight="1">
      <c r="C102" s="100"/>
      <c r="D102" s="101"/>
      <c r="E102" s="101"/>
      <c r="F102" s="101"/>
      <c r="G102" s="100"/>
      <c r="H102" s="102"/>
      <c r="I102" s="85"/>
    </row>
    <row r="103" spans="3:9" ht="12.75" customHeight="1">
      <c r="C103" s="90" t="s">
        <v>466</v>
      </c>
      <c r="D103" s="85"/>
      <c r="E103" s="104"/>
      <c r="F103" s="85"/>
      <c r="G103" s="85"/>
      <c r="H103" s="102"/>
      <c r="I103" s="85"/>
    </row>
    <row r="104" spans="3:9" ht="12.75" customHeight="1">
      <c r="C104" s="93" t="s">
        <v>391</v>
      </c>
      <c r="D104" s="93" t="s">
        <v>392</v>
      </c>
      <c r="E104" s="93" t="s">
        <v>407</v>
      </c>
      <c r="F104" s="93" t="s">
        <v>408</v>
      </c>
      <c r="G104" s="93" t="s">
        <v>409</v>
      </c>
      <c r="H104" s="93" t="s">
        <v>403</v>
      </c>
      <c r="I104" s="85"/>
    </row>
    <row r="105" spans="3:9" ht="12.75" customHeight="1">
      <c r="C105" s="96" t="s">
        <v>398</v>
      </c>
      <c r="D105" s="97" t="s">
        <v>354</v>
      </c>
      <c r="E105" s="97" t="s">
        <v>354</v>
      </c>
      <c r="F105" s="116" t="s">
        <v>354</v>
      </c>
      <c r="G105" s="114" t="s">
        <v>354</v>
      </c>
      <c r="H105" s="115" t="s">
        <v>354</v>
      </c>
      <c r="I105" s="85"/>
    </row>
    <row r="106" spans="3:9" ht="12.75" customHeight="1">
      <c r="C106" s="96" t="s">
        <v>399</v>
      </c>
      <c r="D106" s="97" t="s">
        <v>354</v>
      </c>
      <c r="E106" s="97" t="s">
        <v>354</v>
      </c>
      <c r="F106" s="116" t="s">
        <v>354</v>
      </c>
      <c r="G106" s="114" t="s">
        <v>354</v>
      </c>
      <c r="H106" s="115" t="s">
        <v>354</v>
      </c>
      <c r="I106" s="85"/>
    </row>
    <row r="107" spans="3:6" ht="12.75" customHeight="1">
      <c r="C107" s="131"/>
      <c r="D107" s="89"/>
      <c r="E107" s="85"/>
      <c r="F107" s="65"/>
    </row>
    <row r="108" spans="3:6" ht="25.5">
      <c r="C108" s="132" t="s">
        <v>385</v>
      </c>
      <c r="D108" s="89" t="s">
        <v>354</v>
      </c>
      <c r="E108" s="85"/>
      <c r="F108" s="61"/>
    </row>
    <row r="109" spans="3:6" ht="25.5">
      <c r="C109" s="132" t="s">
        <v>368</v>
      </c>
      <c r="D109" s="89" t="s">
        <v>354</v>
      </c>
      <c r="E109" s="85"/>
      <c r="F109" s="61"/>
    </row>
    <row r="110" spans="3:6" ht="12.75">
      <c r="C110" s="77" t="s">
        <v>369</v>
      </c>
      <c r="D110" s="89" t="s">
        <v>471</v>
      </c>
      <c r="E110" s="85"/>
      <c r="F110" s="61"/>
    </row>
    <row r="111" spans="3:6" ht="12.75">
      <c r="C111" s="85" t="s">
        <v>434</v>
      </c>
      <c r="D111" s="85"/>
      <c r="E111" s="85"/>
      <c r="F111" s="61"/>
    </row>
    <row r="112" spans="3:6" ht="12.75">
      <c r="C112" s="110" t="s">
        <v>371</v>
      </c>
      <c r="D112" s="111" t="s">
        <v>372</v>
      </c>
      <c r="E112" s="111" t="s">
        <v>373</v>
      </c>
      <c r="F112" s="61"/>
    </row>
    <row r="113" spans="3:6" ht="12.75">
      <c r="C113" s="82" t="s">
        <v>432</v>
      </c>
      <c r="D113" s="89" t="s">
        <v>354</v>
      </c>
      <c r="E113" s="89" t="s">
        <v>354</v>
      </c>
      <c r="F113" s="61"/>
    </row>
    <row r="114" spans="3:6" ht="12.75">
      <c r="C114" s="82" t="s">
        <v>429</v>
      </c>
      <c r="D114" s="89" t="s">
        <v>354</v>
      </c>
      <c r="E114" s="89" t="s">
        <v>354</v>
      </c>
      <c r="F114" s="61"/>
    </row>
    <row r="115" spans="3:6" ht="12.75">
      <c r="C115" s="85" t="s">
        <v>418</v>
      </c>
      <c r="D115" s="85"/>
      <c r="E115" s="85"/>
      <c r="F115" s="61"/>
    </row>
    <row r="116" spans="3:6" ht="12.75">
      <c r="C116" s="85" t="s">
        <v>376</v>
      </c>
      <c r="D116" s="77"/>
      <c r="E116" s="77"/>
      <c r="F116" s="61"/>
    </row>
    <row r="117" spans="3:6" ht="12.75">
      <c r="C117" s="61"/>
      <c r="D117" s="61"/>
      <c r="E117" s="61"/>
      <c r="F117" s="61"/>
    </row>
    <row r="118" ht="12.75">
      <c r="E118"/>
    </row>
    <row r="119" ht="12.75">
      <c r="E119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customWidth="1"/>
    <col min="2" max="2" width="14.7109375" style="0" customWidth="1"/>
    <col min="3" max="3" width="62.00390625" style="0" customWidth="1"/>
    <col min="4" max="4" width="15.57421875" style="0" customWidth="1"/>
    <col min="5" max="5" width="15.57421875" style="36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7" customWidth="1"/>
    <col min="10" max="10" width="17.421875" style="0" customWidth="1"/>
    <col min="11" max="11" width="9.140625" style="0" customWidth="1"/>
    <col min="12" max="12" width="15.140625" style="27" customWidth="1"/>
  </cols>
  <sheetData>
    <row r="1" spans="1:8" ht="18.75">
      <c r="A1" s="2"/>
      <c r="B1" s="2"/>
      <c r="C1" s="146" t="s">
        <v>225</v>
      </c>
      <c r="D1" s="146"/>
      <c r="E1" s="146"/>
      <c r="F1" s="146"/>
      <c r="G1" s="146"/>
      <c r="H1" s="31"/>
    </row>
    <row r="2" spans="1:8" ht="12.75">
      <c r="A2" s="3" t="s">
        <v>1</v>
      </c>
      <c r="B2" s="3"/>
      <c r="C2" s="4" t="s">
        <v>2</v>
      </c>
      <c r="D2" s="5"/>
      <c r="E2" s="34"/>
      <c r="F2" s="6"/>
      <c r="G2" s="7"/>
      <c r="H2" s="32"/>
    </row>
    <row r="3" spans="1:8" ht="15.75" customHeight="1">
      <c r="A3" s="8"/>
      <c r="B3" s="8"/>
      <c r="C3" s="9"/>
      <c r="D3" s="3"/>
      <c r="E3" s="34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35" t="s">
        <v>348</v>
      </c>
      <c r="F4" s="12" t="s">
        <v>6</v>
      </c>
      <c r="G4" s="13" t="s">
        <v>7</v>
      </c>
      <c r="H4" s="26" t="s">
        <v>8</v>
      </c>
      <c r="I4" s="28"/>
      <c r="L4" s="33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11</v>
      </c>
      <c r="F8" s="14"/>
      <c r="G8" s="15"/>
      <c r="H8" s="16"/>
    </row>
    <row r="9" spans="1:8" ht="12.75" customHeight="1">
      <c r="A9">
        <v>1</v>
      </c>
      <c r="B9" t="s">
        <v>227</v>
      </c>
      <c r="C9" t="s">
        <v>226</v>
      </c>
      <c r="D9" t="s">
        <v>16</v>
      </c>
      <c r="E9" s="36">
        <v>5000000</v>
      </c>
      <c r="F9" s="14">
        <v>46.32365</v>
      </c>
      <c r="G9" s="15">
        <v>0.0058</v>
      </c>
      <c r="H9" s="16">
        <v>41856</v>
      </c>
    </row>
    <row r="10" spans="1:11" ht="12.75" customHeight="1">
      <c r="A10">
        <v>2</v>
      </c>
      <c r="B10" t="s">
        <v>75</v>
      </c>
      <c r="C10" t="s">
        <v>22</v>
      </c>
      <c r="D10" t="s">
        <v>23</v>
      </c>
      <c r="E10" s="36">
        <v>4000000</v>
      </c>
      <c r="F10" s="14">
        <v>39.0152</v>
      </c>
      <c r="G10" s="15">
        <v>0.0049</v>
      </c>
      <c r="H10" s="16">
        <v>41635</v>
      </c>
      <c r="J10" s="17" t="s">
        <v>17</v>
      </c>
      <c r="K10" s="17" t="s">
        <v>18</v>
      </c>
    </row>
    <row r="11" spans="3:11" ht="12.75" customHeight="1">
      <c r="C11" s="18" t="s">
        <v>32</v>
      </c>
      <c r="D11" s="18"/>
      <c r="E11" s="37"/>
      <c r="F11" s="19">
        <f>SUM(F9:F10)</f>
        <v>85.33885000000001</v>
      </c>
      <c r="G11" s="20">
        <f>SUM(G9:G10)</f>
        <v>0.0107</v>
      </c>
      <c r="H11" s="21"/>
      <c r="I11" s="29"/>
      <c r="J11" s="15" t="s">
        <v>23</v>
      </c>
      <c r="K11" s="15">
        <v>0.13570000000000002</v>
      </c>
    </row>
    <row r="12" spans="6:11" ht="12.75" customHeight="1">
      <c r="F12" s="14"/>
      <c r="G12" s="15"/>
      <c r="H12" s="16"/>
      <c r="J12" s="15" t="s">
        <v>228</v>
      </c>
      <c r="K12" s="15">
        <v>0.1251</v>
      </c>
    </row>
    <row r="13" spans="3:11" ht="12.75" customHeight="1">
      <c r="C13" s="1" t="s">
        <v>34</v>
      </c>
      <c r="F13" s="14"/>
      <c r="G13" s="15"/>
      <c r="H13" s="16"/>
      <c r="J13" s="42" t="s">
        <v>72</v>
      </c>
      <c r="K13" s="15">
        <v>0.124</v>
      </c>
    </row>
    <row r="14" spans="1:11" ht="12.75" customHeight="1">
      <c r="A14">
        <v>3</v>
      </c>
      <c r="B14" t="s">
        <v>222</v>
      </c>
      <c r="C14" t="s">
        <v>221</v>
      </c>
      <c r="D14" t="s">
        <v>23</v>
      </c>
      <c r="E14" s="36">
        <v>113000000</v>
      </c>
      <c r="F14" s="14">
        <v>1046.30768</v>
      </c>
      <c r="G14" s="15">
        <v>0.1308</v>
      </c>
      <c r="H14" s="16">
        <v>41838</v>
      </c>
      <c r="J14" s="15" t="s">
        <v>229</v>
      </c>
      <c r="K14" s="15">
        <v>0.1233</v>
      </c>
    </row>
    <row r="15" spans="1:11" ht="12.75" customHeight="1">
      <c r="A15">
        <v>4</v>
      </c>
      <c r="B15" t="s">
        <v>230</v>
      </c>
      <c r="C15" t="s">
        <v>41</v>
      </c>
      <c r="D15" t="s">
        <v>13</v>
      </c>
      <c r="E15" s="36">
        <v>88500000</v>
      </c>
      <c r="F15" s="14">
        <v>837.058665</v>
      </c>
      <c r="G15" s="15">
        <v>0.1047</v>
      </c>
      <c r="H15" s="16">
        <v>41738</v>
      </c>
      <c r="J15" s="15" t="s">
        <v>13</v>
      </c>
      <c r="K15" s="15">
        <v>0.1047</v>
      </c>
    </row>
    <row r="16" spans="3:11" ht="12.75" customHeight="1">
      <c r="C16" s="18" t="s">
        <v>32</v>
      </c>
      <c r="D16" s="18"/>
      <c r="E16" s="37"/>
      <c r="F16" s="19">
        <f>SUM(F14:F15)</f>
        <v>1883.366345</v>
      </c>
      <c r="G16" s="20">
        <f>SUM(G14:G15)</f>
        <v>0.2355</v>
      </c>
      <c r="H16" s="21"/>
      <c r="I16" s="29"/>
      <c r="J16" s="15" t="s">
        <v>231</v>
      </c>
      <c r="K16" s="15">
        <v>0.10439999999999999</v>
      </c>
    </row>
    <row r="17" spans="6:11" ht="12.75" customHeight="1">
      <c r="F17" s="14"/>
      <c r="G17" s="15"/>
      <c r="H17" s="16"/>
      <c r="J17" s="15" t="s">
        <v>232</v>
      </c>
      <c r="K17" s="15">
        <v>0.0622</v>
      </c>
    </row>
    <row r="18" spans="3:11" ht="12.75" customHeight="1">
      <c r="C18" s="1" t="s">
        <v>54</v>
      </c>
      <c r="F18" s="14"/>
      <c r="G18" s="15"/>
      <c r="H18" s="16"/>
      <c r="J18" s="15" t="s">
        <v>233</v>
      </c>
      <c r="K18" s="15">
        <v>0.062</v>
      </c>
    </row>
    <row r="19" spans="3:11" ht="12.75" customHeight="1">
      <c r="C19" s="1" t="s">
        <v>55</v>
      </c>
      <c r="F19" s="14"/>
      <c r="G19" s="15"/>
      <c r="H19" s="16"/>
      <c r="I19" s="29"/>
      <c r="J19" s="15" t="s">
        <v>78</v>
      </c>
      <c r="K19" s="15">
        <v>0.0611</v>
      </c>
    </row>
    <row r="20" spans="1:11" ht="12.75" customHeight="1">
      <c r="A20">
        <v>5</v>
      </c>
      <c r="B20" t="s">
        <v>234</v>
      </c>
      <c r="C20" t="s">
        <v>43</v>
      </c>
      <c r="D20" t="s">
        <v>228</v>
      </c>
      <c r="E20" s="36">
        <v>100000000</v>
      </c>
      <c r="F20" s="14">
        <v>1000.638</v>
      </c>
      <c r="G20" s="15">
        <v>0.1251</v>
      </c>
      <c r="H20" s="16">
        <v>42308</v>
      </c>
      <c r="J20" s="15" t="s">
        <v>80</v>
      </c>
      <c r="K20" s="15">
        <v>0.022400000000000003</v>
      </c>
    </row>
    <row r="21" spans="1:11" ht="12.75" customHeight="1">
      <c r="A21">
        <v>6</v>
      </c>
      <c r="B21" t="s">
        <v>236</v>
      </c>
      <c r="C21" t="s">
        <v>235</v>
      </c>
      <c r="D21" s="41" t="s">
        <v>72</v>
      </c>
      <c r="E21" s="36">
        <v>100000000</v>
      </c>
      <c r="F21" s="14">
        <v>991.985</v>
      </c>
      <c r="G21" s="15">
        <v>0.124</v>
      </c>
      <c r="H21" s="16">
        <v>42014</v>
      </c>
      <c r="J21" s="15" t="s">
        <v>16</v>
      </c>
      <c r="K21" s="15">
        <v>0.0058</v>
      </c>
    </row>
    <row r="22" spans="1:11" ht="12.75" customHeight="1">
      <c r="A22">
        <v>7</v>
      </c>
      <c r="B22" t="s">
        <v>238</v>
      </c>
      <c r="C22" t="s">
        <v>237</v>
      </c>
      <c r="D22" t="s">
        <v>229</v>
      </c>
      <c r="E22" s="36">
        <v>100000000</v>
      </c>
      <c r="F22" s="14">
        <v>986.573</v>
      </c>
      <c r="G22" s="15">
        <v>0.1233</v>
      </c>
      <c r="H22" s="16">
        <v>41901</v>
      </c>
      <c r="J22" s="15" t="s">
        <v>33</v>
      </c>
      <c r="K22" s="15">
        <v>0.0693</v>
      </c>
    </row>
    <row r="23" spans="1:11" ht="12.75" customHeight="1">
      <c r="A23">
        <v>8</v>
      </c>
      <c r="B23" t="s">
        <v>240</v>
      </c>
      <c r="C23" t="s">
        <v>239</v>
      </c>
      <c r="D23" t="s">
        <v>231</v>
      </c>
      <c r="E23" s="36">
        <v>85000000</v>
      </c>
      <c r="F23" s="14">
        <v>834.86575</v>
      </c>
      <c r="G23" s="15">
        <v>0.10439999999999999</v>
      </c>
      <c r="H23" s="16">
        <v>42549</v>
      </c>
      <c r="J23" s="15"/>
      <c r="K23" s="15"/>
    </row>
    <row r="24" spans="1:8" ht="12.75" customHeight="1">
      <c r="A24">
        <v>9</v>
      </c>
      <c r="B24" t="s">
        <v>242</v>
      </c>
      <c r="C24" t="s">
        <v>241</v>
      </c>
      <c r="D24" t="s">
        <v>232</v>
      </c>
      <c r="E24" s="36">
        <v>50000000</v>
      </c>
      <c r="F24" s="14">
        <v>497.805</v>
      </c>
      <c r="G24" s="15">
        <v>0.0622</v>
      </c>
      <c r="H24" s="16">
        <v>41897</v>
      </c>
    </row>
    <row r="25" spans="1:8" ht="12.75" customHeight="1">
      <c r="A25">
        <v>10</v>
      </c>
      <c r="B25" t="s">
        <v>244</v>
      </c>
      <c r="C25" t="s">
        <v>243</v>
      </c>
      <c r="D25" t="s">
        <v>233</v>
      </c>
      <c r="E25" s="36">
        <v>50000000</v>
      </c>
      <c r="F25" s="14">
        <v>495.9305</v>
      </c>
      <c r="G25" s="15">
        <v>0.062</v>
      </c>
      <c r="H25" s="16">
        <v>42024</v>
      </c>
    </row>
    <row r="26" spans="1:8" ht="12.75" customHeight="1">
      <c r="A26">
        <v>11</v>
      </c>
      <c r="B26" t="s">
        <v>96</v>
      </c>
      <c r="C26" t="s">
        <v>95</v>
      </c>
      <c r="D26" t="s">
        <v>80</v>
      </c>
      <c r="E26" s="36">
        <v>18000000</v>
      </c>
      <c r="F26" s="14">
        <v>179.10864</v>
      </c>
      <c r="G26" s="15">
        <v>0.022400000000000003</v>
      </c>
      <c r="H26" s="16">
        <v>41710</v>
      </c>
    </row>
    <row r="27" spans="3:8" ht="12.75" customHeight="1">
      <c r="C27" s="18" t="s">
        <v>32</v>
      </c>
      <c r="D27" s="18"/>
      <c r="E27" s="37"/>
      <c r="F27" s="19">
        <f>SUM(F20:F26)</f>
        <v>4986.905890000001</v>
      </c>
      <c r="G27" s="20">
        <f>SUM(G20:G26)</f>
        <v>0.6234</v>
      </c>
      <c r="H27" s="21"/>
    </row>
    <row r="28" spans="6:8" ht="12.75" customHeight="1">
      <c r="F28" s="14"/>
      <c r="G28" s="15"/>
      <c r="H28" s="16"/>
    </row>
    <row r="29" spans="3:8" ht="12.75" customHeight="1">
      <c r="C29" s="1" t="s">
        <v>245</v>
      </c>
      <c r="F29" s="14"/>
      <c r="G29" s="15"/>
      <c r="H29" s="16"/>
    </row>
    <row r="30" spans="1:9" ht="12.75" customHeight="1">
      <c r="A30">
        <v>12</v>
      </c>
      <c r="B30" t="s">
        <v>247</v>
      </c>
      <c r="C30" t="s">
        <v>246</v>
      </c>
      <c r="D30" t="s">
        <v>78</v>
      </c>
      <c r="E30" s="36">
        <v>50000000</v>
      </c>
      <c r="F30" s="14">
        <v>489.012</v>
      </c>
      <c r="G30" s="15">
        <v>0.0611</v>
      </c>
      <c r="H30" s="16">
        <v>42275</v>
      </c>
      <c r="I30" s="29"/>
    </row>
    <row r="31" spans="3:8" ht="12.75" customHeight="1">
      <c r="C31" s="18" t="s">
        <v>32</v>
      </c>
      <c r="D31" s="18"/>
      <c r="E31" s="37"/>
      <c r="F31" s="19">
        <f>SUM(F30:F30)</f>
        <v>489.012</v>
      </c>
      <c r="G31" s="20">
        <f>SUM(G30:G30)</f>
        <v>0.0611</v>
      </c>
      <c r="H31" s="21"/>
    </row>
    <row r="32" spans="6:8" ht="12.75" customHeight="1">
      <c r="F32" s="14"/>
      <c r="G32" s="15"/>
      <c r="H32" s="16"/>
    </row>
    <row r="33" spans="3:8" ht="12.75" customHeight="1">
      <c r="C33" s="1" t="s">
        <v>57</v>
      </c>
      <c r="F33" s="14">
        <v>409.892078</v>
      </c>
      <c r="G33" s="15">
        <v>0.0512</v>
      </c>
      <c r="H33" s="16"/>
    </row>
    <row r="34" spans="3:9" ht="12.75" customHeight="1">
      <c r="C34" s="18" t="s">
        <v>32</v>
      </c>
      <c r="D34" s="18"/>
      <c r="E34" s="37"/>
      <c r="F34" s="19">
        <f>SUM(F33:F33)</f>
        <v>409.892078</v>
      </c>
      <c r="G34" s="20">
        <f>SUM(G33:G33)</f>
        <v>0.0512</v>
      </c>
      <c r="H34" s="21"/>
      <c r="I34" s="29"/>
    </row>
    <row r="35" spans="6:8" ht="12.75" customHeight="1">
      <c r="F35" s="14"/>
      <c r="G35" s="15"/>
      <c r="H35" s="16"/>
    </row>
    <row r="36" spans="3:8" ht="12.75" customHeight="1">
      <c r="C36" s="1" t="s">
        <v>58</v>
      </c>
      <c r="F36" s="14"/>
      <c r="G36" s="15"/>
      <c r="H36" s="16"/>
    </row>
    <row r="37" spans="3:9" ht="12.75" customHeight="1">
      <c r="C37" s="1" t="s">
        <v>59</v>
      </c>
      <c r="F37" s="14">
        <v>144.005993</v>
      </c>
      <c r="G37" s="15">
        <v>0.0181</v>
      </c>
      <c r="H37" s="16"/>
      <c r="I37" s="29"/>
    </row>
    <row r="38" spans="3:8" ht="12.75" customHeight="1">
      <c r="C38" s="18" t="s">
        <v>32</v>
      </c>
      <c r="D38" s="18"/>
      <c r="E38" s="37"/>
      <c r="F38" s="19">
        <f>SUM(F37:F37)</f>
        <v>144.005993</v>
      </c>
      <c r="G38" s="20">
        <f>SUM(G37:G37)</f>
        <v>0.0181</v>
      </c>
      <c r="H38" s="21"/>
    </row>
    <row r="39" spans="3:8" ht="12.75" customHeight="1">
      <c r="C39" s="22" t="s">
        <v>60</v>
      </c>
      <c r="D39" s="22"/>
      <c r="E39" s="38"/>
      <c r="F39" s="23">
        <f>SUM(F11,F16,F27,F31,F34,F38)</f>
        <v>7998.521156</v>
      </c>
      <c r="G39" s="24">
        <f>SUM(G11,G16,G27,G31,G34,G38)</f>
        <v>1</v>
      </c>
      <c r="H39" s="25"/>
    </row>
    <row r="40" ht="12.75" customHeight="1"/>
    <row r="41" spans="3:9" ht="12.75" customHeight="1">
      <c r="C41" s="1" t="s">
        <v>350</v>
      </c>
      <c r="I41" s="29"/>
    </row>
    <row r="42" spans="3:9" ht="12.75" customHeight="1">
      <c r="C42" s="1" t="s">
        <v>349</v>
      </c>
      <c r="I42" s="30"/>
    </row>
    <row r="43" ht="12.75" customHeight="1">
      <c r="C43" s="1"/>
    </row>
    <row r="44" ht="12.75" customHeight="1"/>
    <row r="45" spans="3:7" ht="12.75" customHeight="1">
      <c r="C45" s="77" t="s">
        <v>352</v>
      </c>
      <c r="D45" s="77"/>
      <c r="E45" s="77"/>
      <c r="F45" s="79"/>
      <c r="G45" s="61"/>
    </row>
    <row r="46" spans="3:7" ht="12.75" customHeight="1">
      <c r="C46" s="77" t="s">
        <v>353</v>
      </c>
      <c r="D46" s="121" t="s">
        <v>354</v>
      </c>
      <c r="E46" s="77"/>
      <c r="F46" s="79"/>
      <c r="G46" s="61"/>
    </row>
    <row r="47" spans="3:7" ht="12.75" customHeight="1">
      <c r="C47" s="44" t="s">
        <v>461</v>
      </c>
      <c r="D47" s="77"/>
      <c r="E47" s="77"/>
      <c r="F47" s="79"/>
      <c r="G47" s="61"/>
    </row>
    <row r="48" spans="3:7" ht="12.75" customHeight="1">
      <c r="C48" s="82" t="s">
        <v>355</v>
      </c>
      <c r="D48" s="63">
        <v>1184.2189</v>
      </c>
      <c r="E48" s="77"/>
      <c r="F48" s="79"/>
      <c r="G48" s="143"/>
    </row>
    <row r="49" spans="3:7" ht="12.75" customHeight="1">
      <c r="C49" s="82" t="s">
        <v>356</v>
      </c>
      <c r="D49" s="63">
        <v>991.0673</v>
      </c>
      <c r="E49" s="77"/>
      <c r="F49" s="79"/>
      <c r="G49" s="143"/>
    </row>
    <row r="50" spans="3:7" ht="12.75" customHeight="1">
      <c r="C50" s="82" t="s">
        <v>357</v>
      </c>
      <c r="D50" s="63">
        <v>988.6172</v>
      </c>
      <c r="E50" s="77"/>
      <c r="F50" s="79"/>
      <c r="G50" s="143"/>
    </row>
    <row r="51" spans="3:7" ht="12.75" customHeight="1">
      <c r="C51" s="82" t="s">
        <v>358</v>
      </c>
      <c r="D51" s="63">
        <v>988.0862</v>
      </c>
      <c r="E51" s="77"/>
      <c r="F51" s="79"/>
      <c r="G51" s="143"/>
    </row>
    <row r="52" spans="3:7" ht="12.75" customHeight="1">
      <c r="C52" s="82" t="s">
        <v>359</v>
      </c>
      <c r="D52" s="63">
        <v>991.819</v>
      </c>
      <c r="E52" s="77"/>
      <c r="F52" s="79"/>
      <c r="G52" s="143"/>
    </row>
    <row r="53" spans="3:7" ht="12.75" customHeight="1">
      <c r="C53" s="82" t="s">
        <v>423</v>
      </c>
      <c r="D53" s="63">
        <v>1184.3459</v>
      </c>
      <c r="E53" s="77"/>
      <c r="F53" s="79"/>
      <c r="G53" s="143"/>
    </row>
    <row r="54" spans="3:7" ht="12.75" customHeight="1">
      <c r="C54" s="82" t="s">
        <v>361</v>
      </c>
      <c r="D54" s="63">
        <v>1187.3914</v>
      </c>
      <c r="E54" s="77"/>
      <c r="F54" s="79"/>
      <c r="G54" s="143"/>
    </row>
    <row r="55" spans="3:7" ht="12.75" customHeight="1">
      <c r="C55" s="82" t="s">
        <v>364</v>
      </c>
      <c r="D55" s="89" t="s">
        <v>354</v>
      </c>
      <c r="E55" s="77"/>
      <c r="F55" s="79"/>
      <c r="G55" s="143"/>
    </row>
    <row r="56" spans="3:7" ht="12.75" customHeight="1">
      <c r="C56" s="82" t="s">
        <v>362</v>
      </c>
      <c r="D56" s="63">
        <v>989.8694</v>
      </c>
      <c r="E56" s="77"/>
      <c r="F56" s="79"/>
      <c r="G56" s="143"/>
    </row>
    <row r="57" spans="3:7" ht="12.75" customHeight="1">
      <c r="C57" s="82" t="s">
        <v>384</v>
      </c>
      <c r="D57" s="63">
        <v>1186.2267</v>
      </c>
      <c r="E57" s="77"/>
      <c r="F57" s="79"/>
      <c r="G57" s="143"/>
    </row>
    <row r="58" spans="3:7" ht="12.75" customHeight="1">
      <c r="C58" s="47" t="s">
        <v>460</v>
      </c>
      <c r="D58" s="78"/>
      <c r="E58" s="77"/>
      <c r="F58" s="79"/>
      <c r="G58" s="61"/>
    </row>
    <row r="59" spans="3:7" ht="12.75" customHeight="1">
      <c r="C59" s="82" t="s">
        <v>355</v>
      </c>
      <c r="D59" s="63">
        <v>1208.852</v>
      </c>
      <c r="E59" s="123"/>
      <c r="F59" s="65"/>
      <c r="G59" s="61"/>
    </row>
    <row r="60" spans="3:7" ht="12.75" customHeight="1">
      <c r="C60" s="82" t="s">
        <v>356</v>
      </c>
      <c r="D60" s="63">
        <v>1011.6827</v>
      </c>
      <c r="E60" s="65"/>
      <c r="F60" s="65"/>
      <c r="G60" s="61"/>
    </row>
    <row r="61" spans="3:7" ht="12.75" customHeight="1">
      <c r="C61" s="82" t="s">
        <v>357</v>
      </c>
      <c r="D61" s="63">
        <v>1002.8797</v>
      </c>
      <c r="E61" s="65"/>
      <c r="F61" s="65"/>
      <c r="G61" s="61"/>
    </row>
    <row r="62" spans="3:7" ht="12.75" customHeight="1">
      <c r="C62" s="82" t="s">
        <v>358</v>
      </c>
      <c r="D62" s="63">
        <v>1001.167</v>
      </c>
      <c r="E62" s="65"/>
      <c r="F62" s="65"/>
      <c r="G62" s="61"/>
    </row>
    <row r="63" spans="3:7" ht="12.75" customHeight="1">
      <c r="C63" s="82" t="s">
        <v>359</v>
      </c>
      <c r="D63" s="63">
        <v>1001.1632</v>
      </c>
      <c r="E63" s="65"/>
      <c r="F63" s="65"/>
      <c r="G63" s="61"/>
    </row>
    <row r="64" spans="3:7" ht="12.75" customHeight="1">
      <c r="C64" s="82" t="s">
        <v>423</v>
      </c>
      <c r="D64" s="63">
        <v>1208.9835</v>
      </c>
      <c r="E64" s="65"/>
      <c r="F64" s="65"/>
      <c r="G64" s="61"/>
    </row>
    <row r="65" spans="3:7" ht="12.75" customHeight="1">
      <c r="C65" s="82" t="s">
        <v>361</v>
      </c>
      <c r="D65" s="63">
        <v>1212.2965</v>
      </c>
      <c r="E65" s="65"/>
      <c r="F65" s="65"/>
      <c r="G65" s="61"/>
    </row>
    <row r="66" spans="3:7" ht="12.75" customHeight="1">
      <c r="C66" s="82" t="s">
        <v>364</v>
      </c>
      <c r="D66" s="89" t="s">
        <v>354</v>
      </c>
      <c r="E66" s="65"/>
      <c r="F66" s="65"/>
      <c r="G66" s="61"/>
    </row>
    <row r="67" spans="3:7" ht="12.75" customHeight="1">
      <c r="C67" s="82" t="s">
        <v>362</v>
      </c>
      <c r="D67" s="63">
        <v>1002.15</v>
      </c>
      <c r="E67" s="65"/>
      <c r="F67" s="65"/>
      <c r="G67" s="61"/>
    </row>
    <row r="68" spans="3:7" ht="12.75" customHeight="1">
      <c r="C68" s="82" t="s">
        <v>384</v>
      </c>
      <c r="D68" s="63">
        <v>1211.1148</v>
      </c>
      <c r="E68" s="65"/>
      <c r="F68" s="65"/>
      <c r="G68" s="61"/>
    </row>
    <row r="69" spans="3:7" ht="12.75" customHeight="1">
      <c r="C69" s="77" t="s">
        <v>366</v>
      </c>
      <c r="D69" s="89" t="s">
        <v>354</v>
      </c>
      <c r="E69" s="77"/>
      <c r="F69" s="79"/>
      <c r="G69" s="61"/>
    </row>
    <row r="70" spans="3:7" ht="12.75" customHeight="1">
      <c r="C70" s="77" t="s">
        <v>385</v>
      </c>
      <c r="D70" s="89" t="s">
        <v>354</v>
      </c>
      <c r="E70" s="77"/>
      <c r="F70" s="79"/>
      <c r="G70" s="61"/>
    </row>
    <row r="71" spans="3:7" ht="12.75" customHeight="1">
      <c r="C71" s="77" t="s">
        <v>368</v>
      </c>
      <c r="D71" s="89" t="s">
        <v>354</v>
      </c>
      <c r="E71" s="77"/>
      <c r="F71" s="79"/>
      <c r="G71" s="61"/>
    </row>
    <row r="72" spans="3:7" ht="12.75" customHeight="1">
      <c r="C72" s="77" t="s">
        <v>369</v>
      </c>
      <c r="D72" s="89" t="s">
        <v>472</v>
      </c>
      <c r="E72" s="77"/>
      <c r="F72" s="79"/>
      <c r="G72" s="61"/>
    </row>
    <row r="73" spans="3:7" ht="12.75" customHeight="1">
      <c r="C73" s="77" t="s">
        <v>370</v>
      </c>
      <c r="D73" s="85"/>
      <c r="E73" s="77"/>
      <c r="F73" s="79"/>
      <c r="G73" s="61"/>
    </row>
    <row r="74" spans="3:7" ht="12.75" customHeight="1">
      <c r="C74" s="110" t="s">
        <v>371</v>
      </c>
      <c r="D74" s="125" t="s">
        <v>372</v>
      </c>
      <c r="E74" s="125" t="s">
        <v>373</v>
      </c>
      <c r="F74" s="133"/>
      <c r="G74" s="61"/>
    </row>
    <row r="75" spans="3:7" ht="12.75" customHeight="1">
      <c r="C75" s="82" t="s">
        <v>435</v>
      </c>
      <c r="D75" s="112" t="s">
        <v>416</v>
      </c>
      <c r="E75" s="112" t="s">
        <v>416</v>
      </c>
      <c r="F75" s="134"/>
      <c r="G75" s="61"/>
    </row>
    <row r="76" spans="3:7" ht="12.75">
      <c r="C76" s="82" t="s">
        <v>436</v>
      </c>
      <c r="D76" s="112">
        <v>4.890194</v>
      </c>
      <c r="E76" s="112">
        <v>4.683441</v>
      </c>
      <c r="F76" s="134"/>
      <c r="G76" s="61"/>
    </row>
    <row r="77" spans="3:7" ht="12.75">
      <c r="C77" s="82" t="s">
        <v>437</v>
      </c>
      <c r="D77" s="112">
        <v>5.816497</v>
      </c>
      <c r="E77" s="112">
        <v>5.57058</v>
      </c>
      <c r="F77" s="134"/>
      <c r="G77" s="61"/>
    </row>
    <row r="78" spans="3:7" ht="12.75">
      <c r="C78" s="126" t="s">
        <v>438</v>
      </c>
      <c r="D78" s="112">
        <v>8.785276</v>
      </c>
      <c r="E78" s="112">
        <v>8.413841</v>
      </c>
      <c r="F78" s="134"/>
      <c r="G78" s="61"/>
    </row>
    <row r="79" spans="3:7" ht="12.75">
      <c r="C79" s="126" t="s">
        <v>439</v>
      </c>
      <c r="D79" s="112" t="s">
        <v>416</v>
      </c>
      <c r="E79" s="112" t="s">
        <v>416</v>
      </c>
      <c r="F79" s="134"/>
      <c r="G79" s="61"/>
    </row>
    <row r="80" spans="3:7" ht="12.75">
      <c r="C80" s="126" t="s">
        <v>440</v>
      </c>
      <c r="D80" s="112" t="s">
        <v>416</v>
      </c>
      <c r="E80" s="112" t="s">
        <v>416</v>
      </c>
      <c r="F80" s="134"/>
      <c r="G80" s="61"/>
    </row>
    <row r="81" spans="3:7" ht="12.75">
      <c r="C81" s="127" t="s">
        <v>375</v>
      </c>
      <c r="D81" s="112"/>
      <c r="E81" s="112"/>
      <c r="F81" s="133"/>
      <c r="G81" s="61"/>
    </row>
    <row r="82" spans="3:7" ht="12.75">
      <c r="C82" s="129" t="s">
        <v>376</v>
      </c>
      <c r="D82" s="128"/>
      <c r="E82" s="128"/>
      <c r="F82" s="133"/>
      <c r="G82" s="61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customWidth="1"/>
    <col min="2" max="2" width="13.57421875" style="0" customWidth="1"/>
    <col min="3" max="3" width="39.57421875" style="0" customWidth="1"/>
    <col min="4" max="4" width="15.57421875" style="0" customWidth="1"/>
    <col min="5" max="5" width="15.57421875" style="36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7" customWidth="1"/>
    <col min="10" max="10" width="17.421875" style="0" customWidth="1"/>
    <col min="11" max="11" width="9.140625" style="39" customWidth="1"/>
    <col min="12" max="12" width="15.140625" style="27" customWidth="1"/>
  </cols>
  <sheetData>
    <row r="1" spans="1:8" ht="18.75">
      <c r="A1" s="2"/>
      <c r="B1" s="2"/>
      <c r="C1" s="146" t="s">
        <v>248</v>
      </c>
      <c r="D1" s="146"/>
      <c r="E1" s="146"/>
      <c r="F1" s="146"/>
      <c r="G1" s="146"/>
      <c r="H1" s="31"/>
    </row>
    <row r="2" spans="1:8" ht="12.75">
      <c r="A2" s="3" t="s">
        <v>1</v>
      </c>
      <c r="B2" s="3"/>
      <c r="C2" s="4" t="s">
        <v>2</v>
      </c>
      <c r="D2" s="5"/>
      <c r="E2" s="34"/>
      <c r="F2" s="6"/>
      <c r="G2" s="7"/>
      <c r="H2" s="32"/>
    </row>
    <row r="3" spans="1:8" ht="15.75" customHeight="1">
      <c r="A3" s="8"/>
      <c r="B3" s="8"/>
      <c r="C3" s="9"/>
      <c r="D3" s="3"/>
      <c r="E3" s="34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35" t="s">
        <v>348</v>
      </c>
      <c r="F4" s="12" t="s">
        <v>6</v>
      </c>
      <c r="G4" s="13" t="s">
        <v>7</v>
      </c>
      <c r="H4" s="26" t="s">
        <v>8</v>
      </c>
      <c r="I4" s="28"/>
      <c r="L4" s="33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11</v>
      </c>
      <c r="F8" s="14"/>
      <c r="G8" s="15"/>
      <c r="H8" s="16"/>
    </row>
    <row r="9" spans="1:8" ht="12.75" customHeight="1">
      <c r="A9">
        <v>1</v>
      </c>
      <c r="B9" t="s">
        <v>214</v>
      </c>
      <c r="C9" t="s">
        <v>12</v>
      </c>
      <c r="D9" t="s">
        <v>13</v>
      </c>
      <c r="E9" s="36">
        <v>20000000</v>
      </c>
      <c r="F9" s="14">
        <v>191.77</v>
      </c>
      <c r="G9" s="15">
        <v>0.0075</v>
      </c>
      <c r="H9" s="16">
        <v>41711</v>
      </c>
    </row>
    <row r="10" spans="3:11" ht="12.75" customHeight="1">
      <c r="C10" s="18" t="s">
        <v>32</v>
      </c>
      <c r="D10" s="18"/>
      <c r="E10" s="37"/>
      <c r="F10" s="19">
        <f>SUM(F9:F9)</f>
        <v>191.77</v>
      </c>
      <c r="G10" s="20">
        <f>SUM(G9:G9)</f>
        <v>0.0075</v>
      </c>
      <c r="H10" s="21"/>
      <c r="I10" s="29"/>
      <c r="J10" s="17" t="s">
        <v>17</v>
      </c>
      <c r="K10" s="40" t="s">
        <v>18</v>
      </c>
    </row>
    <row r="11" spans="6:11" ht="12.75" customHeight="1">
      <c r="F11" s="14"/>
      <c r="G11" s="15"/>
      <c r="H11" s="16"/>
      <c r="J11" s="15" t="s">
        <v>78</v>
      </c>
      <c r="K11" s="39">
        <v>0.1985</v>
      </c>
    </row>
    <row r="12" spans="3:11" ht="12.75" customHeight="1">
      <c r="C12" s="1" t="s">
        <v>34</v>
      </c>
      <c r="F12" s="14"/>
      <c r="G12" s="15"/>
      <c r="H12" s="16"/>
      <c r="J12" s="15" t="s">
        <v>72</v>
      </c>
      <c r="K12" s="39">
        <v>0.1604</v>
      </c>
    </row>
    <row r="13" spans="1:11" ht="12.75" customHeight="1">
      <c r="A13">
        <v>2</v>
      </c>
      <c r="B13" t="s">
        <v>222</v>
      </c>
      <c r="C13" t="s">
        <v>221</v>
      </c>
      <c r="D13" t="s">
        <v>23</v>
      </c>
      <c r="E13" s="36">
        <v>70000000</v>
      </c>
      <c r="F13" s="14">
        <v>648.1552</v>
      </c>
      <c r="G13" s="15">
        <v>0.0253</v>
      </c>
      <c r="H13" s="16">
        <v>41838</v>
      </c>
      <c r="J13" s="15" t="s">
        <v>249</v>
      </c>
      <c r="K13" s="39">
        <v>0.0978</v>
      </c>
    </row>
    <row r="14" spans="3:11" ht="12.75" customHeight="1">
      <c r="C14" s="18" t="s">
        <v>32</v>
      </c>
      <c r="D14" s="18"/>
      <c r="E14" s="37"/>
      <c r="F14" s="19">
        <f>SUM(F13:F13)</f>
        <v>648.1552</v>
      </c>
      <c r="G14" s="20">
        <f>SUM(G13:G13)</f>
        <v>0.0253</v>
      </c>
      <c r="H14" s="21"/>
      <c r="I14" s="29"/>
      <c r="J14" s="15" t="s">
        <v>250</v>
      </c>
      <c r="K14" s="39">
        <v>0.096</v>
      </c>
    </row>
    <row r="15" spans="6:11" ht="12.75" customHeight="1">
      <c r="F15" s="14"/>
      <c r="G15" s="15"/>
      <c r="H15" s="16"/>
      <c r="J15" s="15" t="s">
        <v>231</v>
      </c>
      <c r="K15" s="39">
        <v>0.0632</v>
      </c>
    </row>
    <row r="16" spans="3:11" ht="12.75" customHeight="1">
      <c r="C16" s="1" t="s">
        <v>54</v>
      </c>
      <c r="F16" s="14"/>
      <c r="G16" s="15"/>
      <c r="H16" s="16"/>
      <c r="J16" s="15" t="s">
        <v>251</v>
      </c>
      <c r="K16" s="39">
        <v>0.0575</v>
      </c>
    </row>
    <row r="17" spans="3:11" ht="12.75" customHeight="1">
      <c r="C17" s="1" t="s">
        <v>55</v>
      </c>
      <c r="F17" s="14"/>
      <c r="G17" s="15"/>
      <c r="H17" s="16"/>
      <c r="I17" s="29"/>
      <c r="J17" s="15" t="s">
        <v>252</v>
      </c>
      <c r="K17" s="39">
        <v>0.0403</v>
      </c>
    </row>
    <row r="18" spans="1:11" ht="12.75" customHeight="1">
      <c r="A18">
        <v>3</v>
      </c>
      <c r="B18" t="s">
        <v>254</v>
      </c>
      <c r="C18" t="s">
        <v>253</v>
      </c>
      <c r="D18" t="s">
        <v>249</v>
      </c>
      <c r="E18" s="36">
        <v>250000000</v>
      </c>
      <c r="F18" s="14">
        <v>2508.7925</v>
      </c>
      <c r="G18" s="15">
        <v>0.0978</v>
      </c>
      <c r="H18" s="16">
        <v>43542</v>
      </c>
      <c r="J18" s="15" t="s">
        <v>232</v>
      </c>
      <c r="K18" s="39">
        <v>0.04019999999999999</v>
      </c>
    </row>
    <row r="19" spans="1:11" ht="12.75" customHeight="1">
      <c r="A19">
        <v>4</v>
      </c>
      <c r="B19" t="s">
        <v>256</v>
      </c>
      <c r="C19" t="s">
        <v>255</v>
      </c>
      <c r="D19" t="s">
        <v>250</v>
      </c>
      <c r="E19" s="36">
        <v>250000000</v>
      </c>
      <c r="F19" s="14">
        <v>2462.925</v>
      </c>
      <c r="G19" s="15">
        <v>0.096</v>
      </c>
      <c r="H19" s="16">
        <v>43170</v>
      </c>
      <c r="J19" s="15" t="s">
        <v>80</v>
      </c>
      <c r="K19" s="39">
        <v>0.039599999999999996</v>
      </c>
    </row>
    <row r="20" spans="1:11" ht="12.75" customHeight="1">
      <c r="A20">
        <v>5</v>
      </c>
      <c r="B20" t="s">
        <v>240</v>
      </c>
      <c r="C20" t="s">
        <v>239</v>
      </c>
      <c r="D20" t="s">
        <v>231</v>
      </c>
      <c r="E20" s="36">
        <v>165000000</v>
      </c>
      <c r="F20" s="14">
        <v>1620.62175</v>
      </c>
      <c r="G20" s="15">
        <v>0.0632</v>
      </c>
      <c r="H20" s="16">
        <v>42549</v>
      </c>
      <c r="J20" s="15" t="s">
        <v>23</v>
      </c>
      <c r="K20" s="39">
        <v>0.0253</v>
      </c>
    </row>
    <row r="21" spans="1:11" ht="12.75" customHeight="1">
      <c r="A21">
        <v>6</v>
      </c>
      <c r="B21" t="s">
        <v>259</v>
      </c>
      <c r="C21" t="s">
        <v>257</v>
      </c>
      <c r="D21" t="s">
        <v>251</v>
      </c>
      <c r="E21" s="36">
        <v>150000000</v>
      </c>
      <c r="F21" s="14">
        <v>1474.371</v>
      </c>
      <c r="G21" s="15">
        <v>0.0575</v>
      </c>
      <c r="H21" s="16">
        <v>41591</v>
      </c>
      <c r="J21" s="15" t="s">
        <v>228</v>
      </c>
      <c r="K21" s="39">
        <v>0.0195</v>
      </c>
    </row>
    <row r="22" spans="1:11" ht="12.75" customHeight="1">
      <c r="A22">
        <v>7</v>
      </c>
      <c r="B22" t="s">
        <v>93</v>
      </c>
      <c r="C22" t="s">
        <v>92</v>
      </c>
      <c r="D22" t="s">
        <v>78</v>
      </c>
      <c r="E22" s="36">
        <v>150000000</v>
      </c>
      <c r="F22" s="14">
        <v>1463.244</v>
      </c>
      <c r="G22" s="15">
        <v>0.057</v>
      </c>
      <c r="H22" s="16">
        <v>42172</v>
      </c>
      <c r="J22" s="15" t="s">
        <v>79</v>
      </c>
      <c r="K22" s="39">
        <v>0.015600000000000001</v>
      </c>
    </row>
    <row r="23" spans="1:11" ht="12.75" customHeight="1">
      <c r="A23">
        <v>8</v>
      </c>
      <c r="B23" t="s">
        <v>206</v>
      </c>
      <c r="C23" t="s">
        <v>205</v>
      </c>
      <c r="D23" t="s">
        <v>80</v>
      </c>
      <c r="E23" s="36">
        <v>100000000</v>
      </c>
      <c r="F23" s="14">
        <v>1015.686</v>
      </c>
      <c r="G23" s="15">
        <v>0.039599999999999996</v>
      </c>
      <c r="H23" s="16">
        <v>44430</v>
      </c>
      <c r="J23" s="15" t="s">
        <v>13</v>
      </c>
      <c r="K23" s="39">
        <v>0.0075</v>
      </c>
    </row>
    <row r="24" spans="1:11" ht="12.75" customHeight="1">
      <c r="A24">
        <v>9</v>
      </c>
      <c r="B24" t="s">
        <v>260</v>
      </c>
      <c r="C24" t="s">
        <v>84</v>
      </c>
      <c r="D24" t="s">
        <v>78</v>
      </c>
      <c r="E24" s="36">
        <v>100000000</v>
      </c>
      <c r="F24" s="14">
        <v>994.703</v>
      </c>
      <c r="G24" s="15">
        <v>0.0388</v>
      </c>
      <c r="H24" s="16">
        <v>41859</v>
      </c>
      <c r="J24" s="15" t="s">
        <v>258</v>
      </c>
      <c r="K24" s="39">
        <v>0.0040999999999999995</v>
      </c>
    </row>
    <row r="25" spans="1:11" ht="12.75" customHeight="1">
      <c r="A25">
        <v>10</v>
      </c>
      <c r="B25" t="s">
        <v>262</v>
      </c>
      <c r="C25" t="s">
        <v>261</v>
      </c>
      <c r="D25" t="s">
        <v>252</v>
      </c>
      <c r="E25" s="36">
        <v>100000000</v>
      </c>
      <c r="F25" s="14">
        <v>976.098</v>
      </c>
      <c r="G25" s="15">
        <v>0.038</v>
      </c>
      <c r="H25" s="16">
        <v>42283</v>
      </c>
      <c r="J25" s="15" t="s">
        <v>33</v>
      </c>
      <c r="K25" s="39">
        <v>0.13449999999999998</v>
      </c>
    </row>
    <row r="26" spans="1:10" ht="12.75" customHeight="1">
      <c r="A26">
        <v>11</v>
      </c>
      <c r="B26" t="s">
        <v>264</v>
      </c>
      <c r="C26" t="s">
        <v>263</v>
      </c>
      <c r="D26" t="s">
        <v>78</v>
      </c>
      <c r="E26" s="36">
        <v>100000000</v>
      </c>
      <c r="F26" s="14">
        <v>975.109</v>
      </c>
      <c r="G26" s="15">
        <v>0.038</v>
      </c>
      <c r="H26" s="16">
        <v>41978</v>
      </c>
      <c r="J26" s="15"/>
    </row>
    <row r="27" spans="1:8" ht="12.75" customHeight="1">
      <c r="A27">
        <v>12</v>
      </c>
      <c r="B27" t="s">
        <v>266</v>
      </c>
      <c r="C27" t="s">
        <v>265</v>
      </c>
      <c r="D27" t="s">
        <v>232</v>
      </c>
      <c r="E27" s="36">
        <v>100000000</v>
      </c>
      <c r="F27" s="14">
        <v>965.655</v>
      </c>
      <c r="G27" s="15">
        <v>0.037599999999999995</v>
      </c>
      <c r="H27" s="16">
        <v>42526</v>
      </c>
    </row>
    <row r="28" spans="1:8" ht="12.75" customHeight="1">
      <c r="A28">
        <v>13</v>
      </c>
      <c r="B28" t="s">
        <v>267</v>
      </c>
      <c r="C28" t="s">
        <v>35</v>
      </c>
      <c r="D28" t="s">
        <v>72</v>
      </c>
      <c r="E28" s="36">
        <v>94588000</v>
      </c>
      <c r="F28" s="14">
        <v>908.171548</v>
      </c>
      <c r="G28" s="15">
        <v>0.0354</v>
      </c>
      <c r="H28" s="16">
        <v>43360</v>
      </c>
    </row>
    <row r="29" spans="1:8" ht="12.75" customHeight="1">
      <c r="A29">
        <v>14</v>
      </c>
      <c r="B29" t="s">
        <v>268</v>
      </c>
      <c r="C29" t="s">
        <v>35</v>
      </c>
      <c r="D29" t="s">
        <v>72</v>
      </c>
      <c r="E29" s="36">
        <v>56105000</v>
      </c>
      <c r="F29" s="14">
        <v>549.78636</v>
      </c>
      <c r="G29" s="15">
        <v>0.021400000000000002</v>
      </c>
      <c r="H29" s="16">
        <v>42600</v>
      </c>
    </row>
    <row r="30" spans="1:8" ht="12.75" customHeight="1">
      <c r="A30">
        <v>15</v>
      </c>
      <c r="B30" t="s">
        <v>234</v>
      </c>
      <c r="C30" t="s">
        <v>43</v>
      </c>
      <c r="D30" t="s">
        <v>228</v>
      </c>
      <c r="E30" s="36">
        <v>50000000</v>
      </c>
      <c r="F30" s="14">
        <v>500.319</v>
      </c>
      <c r="G30" s="15">
        <v>0.0195</v>
      </c>
      <c r="H30" s="16">
        <v>42308</v>
      </c>
    </row>
    <row r="31" spans="1:8" ht="12.75" customHeight="1">
      <c r="A31">
        <v>16</v>
      </c>
      <c r="B31" t="s">
        <v>94</v>
      </c>
      <c r="C31" t="s">
        <v>86</v>
      </c>
      <c r="D31" t="s">
        <v>79</v>
      </c>
      <c r="E31" s="36">
        <v>40000000</v>
      </c>
      <c r="F31" s="14">
        <v>400.0824</v>
      </c>
      <c r="G31" s="15">
        <v>0.015600000000000001</v>
      </c>
      <c r="H31" s="16">
        <v>41879</v>
      </c>
    </row>
    <row r="32" spans="1:8" ht="12.75" customHeight="1">
      <c r="A32">
        <v>17</v>
      </c>
      <c r="B32" t="s">
        <v>208</v>
      </c>
      <c r="C32" t="s">
        <v>176</v>
      </c>
      <c r="D32" t="s">
        <v>78</v>
      </c>
      <c r="E32" s="36">
        <v>25000000</v>
      </c>
      <c r="F32" s="14">
        <v>231.5785</v>
      </c>
      <c r="G32" s="15">
        <v>0.009000000000000001</v>
      </c>
      <c r="H32" s="16">
        <v>44674</v>
      </c>
    </row>
    <row r="33" spans="1:8" ht="12.75" customHeight="1">
      <c r="A33">
        <v>18</v>
      </c>
      <c r="B33" t="s">
        <v>270</v>
      </c>
      <c r="C33" t="s">
        <v>269</v>
      </c>
      <c r="D33" t="s">
        <v>258</v>
      </c>
      <c r="E33" s="36">
        <v>10000000</v>
      </c>
      <c r="F33" s="14">
        <v>104.7813</v>
      </c>
      <c r="G33" s="15">
        <v>0.0040999999999999995</v>
      </c>
      <c r="H33" s="16">
        <v>41732</v>
      </c>
    </row>
    <row r="34" spans="1:8" ht="12.75" customHeight="1">
      <c r="A34">
        <v>19</v>
      </c>
      <c r="B34" t="s">
        <v>272</v>
      </c>
      <c r="C34" t="s">
        <v>271</v>
      </c>
      <c r="D34" t="s">
        <v>232</v>
      </c>
      <c r="E34" s="36">
        <v>6925000</v>
      </c>
      <c r="F34" s="14">
        <v>66.316432</v>
      </c>
      <c r="G34" s="15">
        <v>0.0026</v>
      </c>
      <c r="H34" s="16">
        <v>41896</v>
      </c>
    </row>
    <row r="35" spans="1:8" ht="12.75" customHeight="1">
      <c r="A35">
        <v>20</v>
      </c>
      <c r="B35" t="s">
        <v>273</v>
      </c>
      <c r="C35" t="s">
        <v>261</v>
      </c>
      <c r="D35" t="s">
        <v>252</v>
      </c>
      <c r="E35" s="36">
        <v>5768000</v>
      </c>
      <c r="F35" s="14">
        <v>58.45718</v>
      </c>
      <c r="G35" s="15">
        <v>0.0023</v>
      </c>
      <c r="H35" s="16">
        <v>42607</v>
      </c>
    </row>
    <row r="36" spans="3:8" ht="12.75" customHeight="1">
      <c r="C36" s="18" t="s">
        <v>32</v>
      </c>
      <c r="D36" s="18"/>
      <c r="E36" s="37"/>
      <c r="F36" s="19">
        <f>SUM(F18:F35)</f>
        <v>17276.69797</v>
      </c>
      <c r="G36" s="20">
        <f>SUM(G18:G35)</f>
        <v>0.6733999999999999</v>
      </c>
      <c r="H36" s="21"/>
    </row>
    <row r="37" spans="6:8" ht="12.75" customHeight="1">
      <c r="F37" s="14"/>
      <c r="G37" s="15"/>
      <c r="H37" s="16"/>
    </row>
    <row r="38" spans="3:8" ht="12.75" customHeight="1">
      <c r="C38" s="1" t="s">
        <v>245</v>
      </c>
      <c r="F38" s="14"/>
      <c r="G38" s="15"/>
      <c r="H38" s="16"/>
    </row>
    <row r="39" spans="1:9" ht="12.75" customHeight="1">
      <c r="A39">
        <v>21</v>
      </c>
      <c r="B39" t="s">
        <v>275</v>
      </c>
      <c r="C39" t="s">
        <v>274</v>
      </c>
      <c r="D39" t="s">
        <v>72</v>
      </c>
      <c r="E39" s="36">
        <v>350000000</v>
      </c>
      <c r="F39" s="14">
        <v>2657.669</v>
      </c>
      <c r="G39" s="15">
        <v>0.1036</v>
      </c>
      <c r="H39" s="16">
        <v>42532</v>
      </c>
      <c r="I39" s="29"/>
    </row>
    <row r="40" spans="1:8" ht="12.75" customHeight="1">
      <c r="A40">
        <v>22</v>
      </c>
      <c r="B40" t="s">
        <v>277</v>
      </c>
      <c r="C40" t="s">
        <v>276</v>
      </c>
      <c r="D40" t="s">
        <v>78</v>
      </c>
      <c r="E40" s="36">
        <v>100000000</v>
      </c>
      <c r="F40" s="14">
        <v>939.334</v>
      </c>
      <c r="G40" s="15">
        <v>0.0366</v>
      </c>
      <c r="H40" s="16">
        <v>41758</v>
      </c>
    </row>
    <row r="41" spans="1:8" ht="12.75" customHeight="1">
      <c r="A41">
        <v>23</v>
      </c>
      <c r="B41" t="s">
        <v>247</v>
      </c>
      <c r="C41" t="s">
        <v>246</v>
      </c>
      <c r="D41" t="s">
        <v>78</v>
      </c>
      <c r="E41" s="36">
        <v>50000000</v>
      </c>
      <c r="F41" s="14">
        <v>489.012</v>
      </c>
      <c r="G41" s="15">
        <v>0.0191</v>
      </c>
      <c r="H41" s="16">
        <v>42275</v>
      </c>
    </row>
    <row r="42" spans="3:8" ht="12.75" customHeight="1">
      <c r="C42" s="18" t="s">
        <v>32</v>
      </c>
      <c r="D42" s="18"/>
      <c r="E42" s="37"/>
      <c r="F42" s="19">
        <f>SUM(F39:F41)</f>
        <v>4086.015</v>
      </c>
      <c r="G42" s="20">
        <f>SUM(G39:G41)</f>
        <v>0.1593</v>
      </c>
      <c r="H42" s="21"/>
    </row>
    <row r="43" spans="6:8" ht="12.75" customHeight="1">
      <c r="F43" s="14"/>
      <c r="G43" s="15"/>
      <c r="H43" s="16"/>
    </row>
    <row r="44" spans="3:8" ht="12.75" customHeight="1">
      <c r="C44" s="1" t="s">
        <v>57</v>
      </c>
      <c r="F44" s="14">
        <v>2999.710197</v>
      </c>
      <c r="G44" s="15">
        <v>0.11689999999999999</v>
      </c>
      <c r="H44" s="16"/>
    </row>
    <row r="45" spans="3:9" ht="12.75" customHeight="1">
      <c r="C45" s="18" t="s">
        <v>32</v>
      </c>
      <c r="D45" s="18"/>
      <c r="E45" s="37"/>
      <c r="F45" s="19">
        <f>SUM(F44:F44)</f>
        <v>2999.710197</v>
      </c>
      <c r="G45" s="20">
        <f>SUM(G44:G44)</f>
        <v>0.11689999999999999</v>
      </c>
      <c r="H45" s="21"/>
      <c r="I45" s="29"/>
    </row>
    <row r="46" spans="6:8" ht="12.75" customHeight="1">
      <c r="F46" s="14"/>
      <c r="G46" s="15"/>
      <c r="H46" s="16"/>
    </row>
    <row r="47" spans="3:8" ht="12.75" customHeight="1">
      <c r="C47" s="1" t="s">
        <v>58</v>
      </c>
      <c r="F47" s="14"/>
      <c r="G47" s="15"/>
      <c r="H47" s="16"/>
    </row>
    <row r="48" spans="3:9" ht="12.75" customHeight="1">
      <c r="C48" s="1" t="s">
        <v>59</v>
      </c>
      <c r="F48" s="14">
        <v>457.198864</v>
      </c>
      <c r="G48" s="15">
        <v>0.0176</v>
      </c>
      <c r="H48" s="16"/>
      <c r="I48" s="29"/>
    </row>
    <row r="49" spans="3:8" ht="12.75" customHeight="1">
      <c r="C49" s="18" t="s">
        <v>32</v>
      </c>
      <c r="D49" s="18"/>
      <c r="E49" s="37"/>
      <c r="F49" s="19">
        <f>SUM(F48:F48)</f>
        <v>457.198864</v>
      </c>
      <c r="G49" s="20">
        <f>SUM(G48:G48)</f>
        <v>0.0176</v>
      </c>
      <c r="H49" s="21"/>
    </row>
    <row r="50" spans="3:8" ht="12.75" customHeight="1">
      <c r="C50" s="22" t="s">
        <v>60</v>
      </c>
      <c r="D50" s="22"/>
      <c r="E50" s="38"/>
      <c r="F50" s="23">
        <f>SUM(F10,F14,F36,F42,F45,F49)</f>
        <v>25659.547231000004</v>
      </c>
      <c r="G50" s="24">
        <f>SUM(G10,G14,G36,G42,G45,G49)</f>
        <v>0.9999999999999999</v>
      </c>
      <c r="H50" s="25"/>
    </row>
    <row r="51" ht="12.75" customHeight="1"/>
    <row r="52" spans="3:9" ht="12.75" customHeight="1">
      <c r="C52" s="1" t="s">
        <v>350</v>
      </c>
      <c r="I52" s="29"/>
    </row>
    <row r="53" spans="3:9" ht="12.75" customHeight="1">
      <c r="C53" s="1" t="s">
        <v>349</v>
      </c>
      <c r="I53" s="30"/>
    </row>
    <row r="54" ht="12.75" customHeight="1">
      <c r="C54" s="1"/>
    </row>
    <row r="55" ht="12.75" customHeight="1">
      <c r="C55" s="1"/>
    </row>
    <row r="56" spans="3:8" ht="12.75" customHeight="1">
      <c r="C56" s="77" t="s">
        <v>352</v>
      </c>
      <c r="D56" s="77"/>
      <c r="E56" s="77"/>
      <c r="F56" s="61"/>
      <c r="G56" s="61"/>
      <c r="H56" s="61"/>
    </row>
    <row r="57" spans="3:8" ht="12.75" customHeight="1">
      <c r="C57" s="77" t="s">
        <v>353</v>
      </c>
      <c r="D57" s="121" t="s">
        <v>354</v>
      </c>
      <c r="E57" s="77"/>
      <c r="F57" s="61"/>
      <c r="G57" s="61"/>
      <c r="H57" s="61"/>
    </row>
    <row r="58" spans="3:8" ht="12.75" customHeight="1">
      <c r="C58" s="44" t="s">
        <v>461</v>
      </c>
      <c r="E58" s="77"/>
      <c r="F58" s="61"/>
      <c r="G58" s="61"/>
      <c r="H58" s="61"/>
    </row>
    <row r="59" spans="3:8" ht="12.75" customHeight="1">
      <c r="C59" s="82" t="s">
        <v>431</v>
      </c>
      <c r="D59" s="63">
        <v>1155.107</v>
      </c>
      <c r="E59" s="77"/>
      <c r="F59" s="61"/>
      <c r="G59" s="61"/>
      <c r="H59" s="61"/>
    </row>
    <row r="60" spans="3:8" ht="12.75" customHeight="1">
      <c r="C60" s="82" t="s">
        <v>432</v>
      </c>
      <c r="D60" s="63">
        <v>988.3929</v>
      </c>
      <c r="E60" s="77"/>
      <c r="F60" s="61"/>
      <c r="G60" s="61"/>
      <c r="H60" s="61"/>
    </row>
    <row r="61" spans="3:8" ht="12.75" customHeight="1">
      <c r="C61" s="82" t="s">
        <v>441</v>
      </c>
      <c r="D61" s="63">
        <v>1155.2439</v>
      </c>
      <c r="E61" s="77"/>
      <c r="F61" s="61"/>
      <c r="G61" s="61"/>
      <c r="H61" s="61"/>
    </row>
    <row r="62" spans="3:8" ht="12.75" customHeight="1">
      <c r="C62" s="82" t="s">
        <v>428</v>
      </c>
      <c r="D62" s="63">
        <v>1158.5514</v>
      </c>
      <c r="E62" s="77"/>
      <c r="F62" s="61"/>
      <c r="G62" s="61"/>
      <c r="H62" s="61"/>
    </row>
    <row r="63" spans="3:8" ht="12.75" customHeight="1">
      <c r="C63" s="82" t="s">
        <v>429</v>
      </c>
      <c r="D63" s="63">
        <v>990.4195</v>
      </c>
      <c r="E63" s="77"/>
      <c r="F63" s="61"/>
      <c r="G63" s="61"/>
      <c r="H63" s="61"/>
    </row>
    <row r="64" spans="3:8" ht="12.75" customHeight="1">
      <c r="C64" s="82" t="s">
        <v>430</v>
      </c>
      <c r="D64" s="63">
        <v>1158.5513</v>
      </c>
      <c r="E64" s="77"/>
      <c r="F64" s="61"/>
      <c r="G64" s="61"/>
      <c r="H64" s="61"/>
    </row>
    <row r="65" spans="3:8" ht="12.75" customHeight="1">
      <c r="C65" s="47" t="s">
        <v>460</v>
      </c>
      <c r="D65" s="78"/>
      <c r="E65" s="77"/>
      <c r="F65" s="61"/>
      <c r="G65" s="61"/>
      <c r="H65" s="61"/>
    </row>
    <row r="66" spans="3:8" ht="12.75" customHeight="1">
      <c r="C66" s="82" t="s">
        <v>431</v>
      </c>
      <c r="D66" s="63">
        <v>1176.7558</v>
      </c>
      <c r="E66" s="123"/>
      <c r="F66" s="65"/>
      <c r="G66" s="61"/>
      <c r="H66" s="61"/>
    </row>
    <row r="67" spans="3:8" ht="12.75" customHeight="1">
      <c r="C67" s="82" t="s">
        <v>432</v>
      </c>
      <c r="D67" s="63">
        <v>1006.9173</v>
      </c>
      <c r="E67" s="65"/>
      <c r="F67" s="65"/>
      <c r="G67" s="61"/>
      <c r="H67" s="61"/>
    </row>
    <row r="68" spans="3:8" ht="12.75" customHeight="1">
      <c r="C68" s="82" t="s">
        <v>441</v>
      </c>
      <c r="D68" s="63">
        <v>1176.9064</v>
      </c>
      <c r="E68" s="65"/>
      <c r="F68" s="65"/>
      <c r="G68" s="61"/>
      <c r="H68" s="61"/>
    </row>
    <row r="69" spans="3:8" ht="12.75" customHeight="1">
      <c r="C69" s="82" t="s">
        <v>428</v>
      </c>
      <c r="D69" s="63">
        <v>1180.7666</v>
      </c>
      <c r="E69" s="65"/>
      <c r="F69" s="65"/>
      <c r="G69" s="61"/>
      <c r="H69" s="61"/>
    </row>
    <row r="70" spans="3:8" ht="12.75" customHeight="1">
      <c r="C70" s="82" t="s">
        <v>429</v>
      </c>
      <c r="D70" s="63">
        <v>1007.9073</v>
      </c>
      <c r="E70" s="65"/>
      <c r="F70" s="65"/>
      <c r="G70" s="61"/>
      <c r="H70" s="61"/>
    </row>
    <row r="71" spans="3:8" ht="12.75" customHeight="1">
      <c r="C71" s="82" t="s">
        <v>430</v>
      </c>
      <c r="D71" s="63">
        <v>1180.7822</v>
      </c>
      <c r="E71" s="65"/>
      <c r="F71" s="65"/>
      <c r="G71" s="61"/>
      <c r="H71" s="61"/>
    </row>
    <row r="72" spans="3:8" ht="12.75" customHeight="1">
      <c r="C72" s="77" t="s">
        <v>366</v>
      </c>
      <c r="D72" s="89" t="s">
        <v>354</v>
      </c>
      <c r="E72" s="77"/>
      <c r="F72" s="61"/>
      <c r="G72" s="61"/>
      <c r="H72" s="61"/>
    </row>
    <row r="73" spans="3:8" ht="12.75" customHeight="1">
      <c r="C73" s="77" t="s">
        <v>385</v>
      </c>
      <c r="D73" s="89" t="s">
        <v>354</v>
      </c>
      <c r="E73" s="77"/>
      <c r="F73" s="61"/>
      <c r="G73" s="61"/>
      <c r="H73" s="61"/>
    </row>
    <row r="74" spans="3:8" ht="12.75" customHeight="1">
      <c r="C74" s="77" t="s">
        <v>368</v>
      </c>
      <c r="D74" s="89" t="s">
        <v>354</v>
      </c>
      <c r="E74" s="77"/>
      <c r="F74" s="61"/>
      <c r="G74" s="61"/>
      <c r="H74" s="61"/>
    </row>
    <row r="75" spans="3:8" ht="12.75" customHeight="1">
      <c r="C75" s="77" t="s">
        <v>369</v>
      </c>
      <c r="D75" s="89" t="s">
        <v>473</v>
      </c>
      <c r="E75" s="77"/>
      <c r="F75" s="61"/>
      <c r="G75" s="61"/>
      <c r="H75" s="61"/>
    </row>
    <row r="76" spans="3:8" ht="12.75" customHeight="1">
      <c r="C76" s="77" t="s">
        <v>442</v>
      </c>
      <c r="D76" s="85"/>
      <c r="E76" s="77"/>
      <c r="F76" s="61"/>
      <c r="G76" s="61"/>
      <c r="H76" s="61"/>
    </row>
    <row r="77" spans="3:8" ht="12.75" customHeight="1">
      <c r="C77" s="110" t="s">
        <v>371</v>
      </c>
      <c r="D77" s="125" t="s">
        <v>372</v>
      </c>
      <c r="E77" s="125" t="s">
        <v>373</v>
      </c>
      <c r="F77" s="61"/>
      <c r="G77" s="61"/>
      <c r="H77" s="61"/>
    </row>
    <row r="78" spans="3:8" ht="12.75" customHeight="1">
      <c r="C78" s="126" t="s">
        <v>443</v>
      </c>
      <c r="D78" s="89" t="s">
        <v>354</v>
      </c>
      <c r="E78" s="89" t="s">
        <v>354</v>
      </c>
      <c r="F78" s="61"/>
      <c r="G78" s="61"/>
      <c r="H78" s="61"/>
    </row>
    <row r="79" spans="3:8" ht="12.75" customHeight="1">
      <c r="C79" s="126" t="s">
        <v>417</v>
      </c>
      <c r="D79" s="89">
        <v>1.168907</v>
      </c>
      <c r="E79" s="89">
        <v>1.119487</v>
      </c>
      <c r="F79" s="61"/>
      <c r="G79" s="61"/>
      <c r="H79" s="61"/>
    </row>
    <row r="80" spans="3:8" ht="12.75" customHeight="1">
      <c r="C80" s="127" t="s">
        <v>375</v>
      </c>
      <c r="D80" s="112"/>
      <c r="E80" s="112"/>
      <c r="F80" s="61"/>
      <c r="G80" s="61"/>
      <c r="H80" s="61"/>
    </row>
    <row r="81" spans="3:8" ht="12.75" customHeight="1">
      <c r="C81" s="129" t="s">
        <v>376</v>
      </c>
      <c r="D81" s="128"/>
      <c r="E81" s="128"/>
      <c r="F81" s="61"/>
      <c r="G81" s="61"/>
      <c r="H81" s="61"/>
    </row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">
      <selection activeCell="C63" sqref="C63"/>
    </sheetView>
  </sheetViews>
  <sheetFormatPr defaultColWidth="9.140625" defaultRowHeight="12.75"/>
  <cols>
    <col min="1" max="1" width="7.57421875" style="0" customWidth="1"/>
    <col min="2" max="2" width="13.8515625" style="0" customWidth="1"/>
    <col min="3" max="3" width="77.8515625" style="0" customWidth="1"/>
    <col min="4" max="4" width="16.00390625" style="0" bestFit="1" customWidth="1"/>
    <col min="5" max="5" width="15.57421875" style="36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7" customWidth="1"/>
    <col min="10" max="10" width="17.421875" style="0" customWidth="1"/>
    <col min="11" max="11" width="9.140625" style="39" customWidth="1"/>
    <col min="12" max="12" width="15.140625" style="27" customWidth="1"/>
  </cols>
  <sheetData>
    <row r="1" spans="1:8" ht="18.75">
      <c r="A1" s="2"/>
      <c r="B1" s="2"/>
      <c r="C1" s="146" t="s">
        <v>278</v>
      </c>
      <c r="D1" s="146"/>
      <c r="E1" s="146"/>
      <c r="F1" s="146"/>
      <c r="G1" s="146"/>
      <c r="H1" s="31"/>
    </row>
    <row r="2" spans="1:8" ht="12.75">
      <c r="A2" s="3" t="s">
        <v>1</v>
      </c>
      <c r="B2" s="3"/>
      <c r="C2" s="4" t="s">
        <v>2</v>
      </c>
      <c r="D2" s="5"/>
      <c r="E2" s="34"/>
      <c r="F2" s="6"/>
      <c r="G2" s="7"/>
      <c r="H2" s="32"/>
    </row>
    <row r="3" spans="1:8" ht="15.75" customHeight="1">
      <c r="A3" s="8"/>
      <c r="B3" s="8"/>
      <c r="C3" s="9"/>
      <c r="D3" s="3"/>
      <c r="E3" s="34"/>
      <c r="F3" s="6"/>
      <c r="G3" s="7"/>
      <c r="H3" s="32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35" t="s">
        <v>348</v>
      </c>
      <c r="F4" s="12" t="s">
        <v>6</v>
      </c>
      <c r="G4" s="13" t="s">
        <v>7</v>
      </c>
      <c r="H4" s="26" t="s">
        <v>8</v>
      </c>
      <c r="I4" s="28"/>
      <c r="L4" s="33"/>
    </row>
    <row r="5" spans="6:8" ht="12.75" customHeight="1">
      <c r="F5" s="14"/>
      <c r="G5" s="15"/>
      <c r="H5" s="16"/>
    </row>
    <row r="6" spans="6:8" ht="12.75" customHeight="1">
      <c r="F6" s="14"/>
      <c r="G6" s="15"/>
      <c r="H6" s="16"/>
    </row>
    <row r="7" spans="3:8" ht="12.75" customHeight="1">
      <c r="C7" s="1" t="s">
        <v>10</v>
      </c>
      <c r="F7" s="14"/>
      <c r="G7" s="15"/>
      <c r="H7" s="16"/>
    </row>
    <row r="8" spans="3:8" ht="12.75" customHeight="1">
      <c r="C8" s="1" t="s">
        <v>49</v>
      </c>
      <c r="F8" s="14"/>
      <c r="G8" s="15"/>
      <c r="H8" s="16"/>
    </row>
    <row r="9" spans="1:8" ht="12.75" customHeight="1">
      <c r="A9">
        <v>1</v>
      </c>
      <c r="B9" t="s">
        <v>53</v>
      </c>
      <c r="C9" t="s">
        <v>52</v>
      </c>
      <c r="D9" t="s">
        <v>27</v>
      </c>
      <c r="E9" s="36">
        <v>50000000</v>
      </c>
      <c r="F9" s="14">
        <v>497.7245</v>
      </c>
      <c r="G9" s="15">
        <v>0.0697</v>
      </c>
      <c r="H9" s="16">
        <v>41565</v>
      </c>
    </row>
    <row r="10" spans="3:11" ht="12.75" customHeight="1">
      <c r="C10" s="18" t="s">
        <v>32</v>
      </c>
      <c r="D10" s="18"/>
      <c r="E10" s="37"/>
      <c r="F10" s="19">
        <f>SUM(F9:F9)</f>
        <v>497.7245</v>
      </c>
      <c r="G10" s="20">
        <f>SUM(G9:G9)</f>
        <v>0.0697</v>
      </c>
      <c r="H10" s="21"/>
      <c r="I10" s="29"/>
      <c r="J10" s="17" t="s">
        <v>17</v>
      </c>
      <c r="K10" s="40" t="s">
        <v>18</v>
      </c>
    </row>
    <row r="11" spans="6:11" ht="12.75" customHeight="1">
      <c r="F11" s="14"/>
      <c r="G11" s="15"/>
      <c r="H11" s="16"/>
      <c r="J11" s="15" t="s">
        <v>27</v>
      </c>
      <c r="K11" s="39">
        <v>0.6525</v>
      </c>
    </row>
    <row r="12" spans="3:11" ht="12.75" customHeight="1">
      <c r="C12" s="1" t="s">
        <v>280</v>
      </c>
      <c r="F12" s="14"/>
      <c r="G12" s="15"/>
      <c r="H12" s="16"/>
      <c r="J12" s="15" t="s">
        <v>279</v>
      </c>
      <c r="K12" s="39">
        <v>0.047599999999999996</v>
      </c>
    </row>
    <row r="13" spans="1:11" ht="12.75" customHeight="1">
      <c r="A13">
        <v>2</v>
      </c>
      <c r="B13" t="s">
        <v>282</v>
      </c>
      <c r="C13" t="s">
        <v>281</v>
      </c>
      <c r="D13" t="s">
        <v>27</v>
      </c>
      <c r="E13" s="36">
        <v>250000000</v>
      </c>
      <c r="F13" s="14">
        <v>2242</v>
      </c>
      <c r="G13" s="15">
        <v>0.31420000000000003</v>
      </c>
      <c r="H13" s="16">
        <v>45066</v>
      </c>
      <c r="I13" s="29"/>
      <c r="J13" s="15" t="s">
        <v>78</v>
      </c>
      <c r="K13" s="39">
        <v>0.0325</v>
      </c>
    </row>
    <row r="14" spans="1:11" ht="12.75" customHeight="1">
      <c r="A14">
        <v>3</v>
      </c>
      <c r="B14" t="s">
        <v>284</v>
      </c>
      <c r="C14" t="s">
        <v>283</v>
      </c>
      <c r="D14" t="s">
        <v>27</v>
      </c>
      <c r="E14" s="36">
        <v>100000000</v>
      </c>
      <c r="F14" s="14">
        <v>950.1</v>
      </c>
      <c r="G14" s="15">
        <v>0.1331</v>
      </c>
      <c r="H14" s="16">
        <v>44175</v>
      </c>
      <c r="J14" s="15" t="s">
        <v>33</v>
      </c>
      <c r="K14" s="39">
        <v>0.26739999999999997</v>
      </c>
    </row>
    <row r="15" spans="1:10" ht="12.75" customHeight="1">
      <c r="A15">
        <v>4</v>
      </c>
      <c r="B15" t="s">
        <v>286</v>
      </c>
      <c r="C15" t="s">
        <v>285</v>
      </c>
      <c r="D15" t="s">
        <v>27</v>
      </c>
      <c r="E15" s="36">
        <v>50000000</v>
      </c>
      <c r="F15" s="14">
        <v>501</v>
      </c>
      <c r="G15" s="15">
        <v>0.0702</v>
      </c>
      <c r="H15" s="16">
        <v>47756</v>
      </c>
      <c r="J15" s="15"/>
    </row>
    <row r="16" spans="1:8" ht="12.75" customHeight="1">
      <c r="A16">
        <v>5</v>
      </c>
      <c r="B16" t="s">
        <v>288</v>
      </c>
      <c r="C16" t="s">
        <v>287</v>
      </c>
      <c r="D16" t="s">
        <v>27</v>
      </c>
      <c r="E16" s="36">
        <v>50000000</v>
      </c>
      <c r="F16" s="14">
        <v>466.25</v>
      </c>
      <c r="G16" s="15">
        <v>0.0653</v>
      </c>
      <c r="H16" s="16">
        <v>46651</v>
      </c>
    </row>
    <row r="17" spans="3:8" ht="12.75" customHeight="1">
      <c r="C17" s="18" t="s">
        <v>32</v>
      </c>
      <c r="D17" s="18"/>
      <c r="E17" s="37"/>
      <c r="F17" s="19">
        <f>SUM(F13:F16)</f>
        <v>4159.35</v>
      </c>
      <c r="G17" s="20">
        <f>SUM(G13:G16)</f>
        <v>0.5828000000000001</v>
      </c>
      <c r="H17" s="21"/>
    </row>
    <row r="18" spans="6:8" ht="12.75" customHeight="1">
      <c r="F18" s="14"/>
      <c r="G18" s="15"/>
      <c r="H18" s="16"/>
    </row>
    <row r="19" spans="3:8" ht="12.75" customHeight="1">
      <c r="C19" s="1" t="s">
        <v>54</v>
      </c>
      <c r="F19" s="14"/>
      <c r="G19" s="15"/>
      <c r="H19" s="16"/>
    </row>
    <row r="20" spans="3:9" ht="12.75" customHeight="1">
      <c r="C20" s="1" t="s">
        <v>55</v>
      </c>
      <c r="F20" s="14"/>
      <c r="G20" s="15"/>
      <c r="H20" s="16"/>
      <c r="I20" s="29"/>
    </row>
    <row r="21" spans="1:8" ht="12.75" customHeight="1">
      <c r="A21">
        <v>6</v>
      </c>
      <c r="B21" t="s">
        <v>290</v>
      </c>
      <c r="C21" t="s">
        <v>289</v>
      </c>
      <c r="D21" t="s">
        <v>279</v>
      </c>
      <c r="E21" s="36">
        <v>34000000</v>
      </c>
      <c r="F21" s="14">
        <v>339.37984</v>
      </c>
      <c r="G21" s="15">
        <v>0.047599999999999996</v>
      </c>
      <c r="H21" s="16">
        <v>41624</v>
      </c>
    </row>
    <row r="22" spans="1:8" ht="12.75" customHeight="1">
      <c r="A22">
        <v>7</v>
      </c>
      <c r="B22" t="s">
        <v>208</v>
      </c>
      <c r="C22" t="s">
        <v>176</v>
      </c>
      <c r="D22" t="s">
        <v>78</v>
      </c>
      <c r="E22" s="36">
        <v>25000000</v>
      </c>
      <c r="F22" s="14">
        <v>231.5785</v>
      </c>
      <c r="G22" s="15">
        <v>0.0325</v>
      </c>
      <c r="H22" s="16">
        <v>44674</v>
      </c>
    </row>
    <row r="23" spans="3:8" ht="12.75" customHeight="1">
      <c r="C23" s="18" t="s">
        <v>32</v>
      </c>
      <c r="D23" s="18"/>
      <c r="E23" s="37"/>
      <c r="F23" s="19">
        <f>SUM(F21:F22)</f>
        <v>570.95834</v>
      </c>
      <c r="G23" s="20">
        <f>SUM(G21:G22)</f>
        <v>0.0801</v>
      </c>
      <c r="H23" s="21"/>
    </row>
    <row r="24" spans="6:8" ht="12.75" customHeight="1">
      <c r="F24" s="14"/>
      <c r="G24" s="15"/>
      <c r="H24" s="16"/>
    </row>
    <row r="25" spans="3:8" ht="12.75" customHeight="1">
      <c r="C25" s="1" t="s">
        <v>57</v>
      </c>
      <c r="F25" s="14">
        <v>2947.823858</v>
      </c>
      <c r="G25" s="15">
        <v>0.4131</v>
      </c>
      <c r="H25" s="16"/>
    </row>
    <row r="26" spans="3:9" ht="12.75" customHeight="1">
      <c r="C26" s="18" t="s">
        <v>32</v>
      </c>
      <c r="D26" s="18"/>
      <c r="E26" s="37"/>
      <c r="F26" s="19">
        <f>SUM(F25:F25)</f>
        <v>2947.823858</v>
      </c>
      <c r="G26" s="20">
        <f>SUM(G25:G25)</f>
        <v>0.4131</v>
      </c>
      <c r="H26" s="21"/>
      <c r="I26" s="29"/>
    </row>
    <row r="27" spans="6:8" ht="12.75" customHeight="1">
      <c r="F27" s="14"/>
      <c r="G27" s="15"/>
      <c r="H27" s="16"/>
    </row>
    <row r="28" spans="3:8" ht="12.75" customHeight="1">
      <c r="C28" s="1" t="s">
        <v>58</v>
      </c>
      <c r="F28" s="14"/>
      <c r="G28" s="15"/>
      <c r="H28" s="16"/>
    </row>
    <row r="29" spans="3:9" ht="12.75" customHeight="1">
      <c r="C29" s="1" t="s">
        <v>59</v>
      </c>
      <c r="F29" s="14">
        <v>-1039.985698</v>
      </c>
      <c r="G29" s="15">
        <v>-0.1457</v>
      </c>
      <c r="H29" s="16"/>
      <c r="I29" s="29"/>
    </row>
    <row r="30" spans="3:8" ht="12.75" customHeight="1">
      <c r="C30" s="18" t="s">
        <v>32</v>
      </c>
      <c r="D30" s="18"/>
      <c r="E30" s="37"/>
      <c r="F30" s="19">
        <f>SUM(F29:F29)</f>
        <v>-1039.985698</v>
      </c>
      <c r="G30" s="20">
        <f>SUM(G29:G29)</f>
        <v>-0.1457</v>
      </c>
      <c r="H30" s="21"/>
    </row>
    <row r="31" spans="3:8" ht="12.75" customHeight="1">
      <c r="C31" s="22" t="s">
        <v>60</v>
      </c>
      <c r="D31" s="22"/>
      <c r="E31" s="38"/>
      <c r="F31" s="23">
        <f>SUM(F10,F17,F23,F26,F30)</f>
        <v>7135.871000000001</v>
      </c>
      <c r="G31" s="24">
        <f>SUM(G10,G17,G23,G26,G30)</f>
        <v>1.0000000000000002</v>
      </c>
      <c r="H31" s="25"/>
    </row>
    <row r="32" ht="12.75" customHeight="1"/>
    <row r="33" spans="3:9" ht="12.75" customHeight="1">
      <c r="C33" s="1" t="s">
        <v>350</v>
      </c>
      <c r="I33" s="29"/>
    </row>
    <row r="34" spans="3:9" ht="12.75" customHeight="1">
      <c r="C34" s="1" t="s">
        <v>349</v>
      </c>
      <c r="I34" s="30"/>
    </row>
    <row r="35" ht="12.75" customHeight="1">
      <c r="C35" s="1"/>
    </row>
    <row r="36" ht="12.75" customHeight="1">
      <c r="C36" s="1"/>
    </row>
    <row r="37" spans="3:8" ht="12.75" customHeight="1">
      <c r="C37" s="77" t="s">
        <v>352</v>
      </c>
      <c r="D37" s="77"/>
      <c r="E37" s="77"/>
      <c r="F37" s="61"/>
      <c r="G37" s="61"/>
      <c r="H37" s="61"/>
    </row>
    <row r="38" spans="3:8" ht="12.75" customHeight="1">
      <c r="C38" s="77" t="s">
        <v>353</v>
      </c>
      <c r="D38" s="121" t="s">
        <v>354</v>
      </c>
      <c r="E38" s="77"/>
      <c r="F38" s="61"/>
      <c r="G38" s="61"/>
      <c r="H38" s="61"/>
    </row>
    <row r="39" spans="3:8" ht="12.75" customHeight="1">
      <c r="C39" s="44" t="s">
        <v>461</v>
      </c>
      <c r="D39" s="77"/>
      <c r="E39" s="77"/>
      <c r="F39" s="61"/>
      <c r="G39" s="61"/>
      <c r="H39" s="61"/>
    </row>
    <row r="40" spans="3:8" ht="12.75" customHeight="1">
      <c r="C40" s="82" t="s">
        <v>355</v>
      </c>
      <c r="D40" s="63">
        <v>1120.6436</v>
      </c>
      <c r="E40" s="77"/>
      <c r="F40" s="61"/>
      <c r="G40" s="61"/>
      <c r="H40" s="61"/>
    </row>
    <row r="41" spans="3:8" ht="12.75" customHeight="1">
      <c r="C41" s="82" t="s">
        <v>359</v>
      </c>
      <c r="D41" s="63">
        <v>972.5441</v>
      </c>
      <c r="E41" s="77"/>
      <c r="F41" s="61"/>
      <c r="G41" s="61"/>
      <c r="H41" s="61"/>
    </row>
    <row r="42" spans="3:8" ht="12.75" customHeight="1">
      <c r="C42" s="82" t="s">
        <v>422</v>
      </c>
      <c r="D42" s="63">
        <v>984.2519</v>
      </c>
      <c r="E42" s="77"/>
      <c r="F42" s="61"/>
      <c r="G42" s="61"/>
      <c r="H42" s="61"/>
    </row>
    <row r="43" spans="3:8" ht="12.75" customHeight="1">
      <c r="C43" s="82" t="s">
        <v>423</v>
      </c>
      <c r="D43" s="63">
        <v>1120.9008</v>
      </c>
      <c r="E43" s="77"/>
      <c r="F43" s="61"/>
      <c r="G43" s="61"/>
      <c r="H43" s="61"/>
    </row>
    <row r="44" spans="3:8" ht="12.75" customHeight="1">
      <c r="C44" s="82" t="s">
        <v>361</v>
      </c>
      <c r="D44" s="63">
        <v>1124.3457</v>
      </c>
      <c r="E44" s="77"/>
      <c r="F44" s="61"/>
      <c r="G44" s="61"/>
      <c r="H44" s="61"/>
    </row>
    <row r="45" spans="3:8" ht="12.75" customHeight="1">
      <c r="C45" s="82" t="s">
        <v>364</v>
      </c>
      <c r="D45" s="63">
        <v>979.4067</v>
      </c>
      <c r="E45" s="77"/>
      <c r="F45" s="61"/>
      <c r="G45" s="61"/>
      <c r="H45" s="61"/>
    </row>
    <row r="46" spans="3:8" ht="12.75" customHeight="1">
      <c r="C46" s="82" t="s">
        <v>425</v>
      </c>
      <c r="D46" s="63">
        <v>984.7536</v>
      </c>
      <c r="E46" s="77"/>
      <c r="F46" s="61"/>
      <c r="G46" s="61"/>
      <c r="H46" s="61"/>
    </row>
    <row r="47" spans="3:8" ht="12.75" customHeight="1">
      <c r="C47" s="82" t="s">
        <v>384</v>
      </c>
      <c r="D47" s="63">
        <v>1124.4532</v>
      </c>
      <c r="E47" s="77"/>
      <c r="F47" s="61"/>
      <c r="G47" s="61"/>
      <c r="H47" s="61"/>
    </row>
    <row r="48" spans="3:8" ht="12.75" customHeight="1">
      <c r="C48" s="47" t="s">
        <v>460</v>
      </c>
      <c r="D48" s="78"/>
      <c r="E48" s="77"/>
      <c r="F48" s="61"/>
      <c r="G48" s="61"/>
      <c r="H48" s="61"/>
    </row>
    <row r="49" spans="3:8" ht="12.75" customHeight="1">
      <c r="C49" s="82" t="s">
        <v>355</v>
      </c>
      <c r="D49" s="63">
        <v>1125.1906</v>
      </c>
      <c r="E49" s="77"/>
      <c r="F49" s="61"/>
      <c r="G49" s="61"/>
      <c r="H49" s="61"/>
    </row>
    <row r="50" spans="3:8" ht="12.75" customHeight="1">
      <c r="C50" s="82" t="s">
        <v>359</v>
      </c>
      <c r="D50" s="63">
        <v>976.4904</v>
      </c>
      <c r="E50" s="77"/>
      <c r="F50" s="61"/>
      <c r="G50" s="61"/>
      <c r="H50" s="61"/>
    </row>
    <row r="51" spans="3:8" ht="12.75" customHeight="1">
      <c r="C51" s="82" t="s">
        <v>422</v>
      </c>
      <c r="D51" s="63">
        <v>988.246</v>
      </c>
      <c r="E51" s="77"/>
      <c r="F51" s="61"/>
      <c r="G51" s="61"/>
      <c r="H51" s="61"/>
    </row>
    <row r="52" spans="3:8" ht="12.75" customHeight="1">
      <c r="C52" s="82" t="s">
        <v>423</v>
      </c>
      <c r="D52" s="63">
        <v>1125.4716</v>
      </c>
      <c r="E52" s="77"/>
      <c r="F52" s="61"/>
      <c r="G52" s="61"/>
      <c r="H52" s="61"/>
    </row>
    <row r="53" spans="3:8" ht="12.75" customHeight="1">
      <c r="C53" s="82" t="s">
        <v>361</v>
      </c>
      <c r="D53" s="63">
        <v>1129.3886</v>
      </c>
      <c r="E53" s="77"/>
      <c r="F53" s="61"/>
      <c r="G53" s="61"/>
      <c r="H53" s="61"/>
    </row>
    <row r="54" spans="3:8" ht="12.75" customHeight="1">
      <c r="C54" s="82" t="s">
        <v>364</v>
      </c>
      <c r="D54" s="63">
        <v>983.796</v>
      </c>
      <c r="E54" s="77"/>
      <c r="F54" s="61"/>
      <c r="G54" s="61"/>
      <c r="H54" s="61"/>
    </row>
    <row r="55" spans="3:8" ht="12.75" customHeight="1">
      <c r="C55" s="82" t="s">
        <v>425</v>
      </c>
      <c r="D55" s="63">
        <v>989.1832</v>
      </c>
      <c r="E55" s="77"/>
      <c r="F55" s="61"/>
      <c r="G55" s="61"/>
      <c r="H55" s="61"/>
    </row>
    <row r="56" spans="3:8" ht="12.75" customHeight="1">
      <c r="C56" s="82" t="s">
        <v>384</v>
      </c>
      <c r="D56" s="63">
        <v>1129.4804</v>
      </c>
      <c r="E56" s="77"/>
      <c r="F56" s="61"/>
      <c r="G56" s="61"/>
      <c r="H56" s="61"/>
    </row>
    <row r="57" spans="3:8" ht="12.75" customHeight="1">
      <c r="C57" s="77" t="s">
        <v>366</v>
      </c>
      <c r="D57" s="89" t="s">
        <v>354</v>
      </c>
      <c r="E57" s="77"/>
      <c r="F57" s="61"/>
      <c r="G57" s="61"/>
      <c r="H57" s="61"/>
    </row>
    <row r="58" spans="3:8" ht="12.75" customHeight="1">
      <c r="C58" s="77" t="s">
        <v>385</v>
      </c>
      <c r="D58" s="89" t="s">
        <v>354</v>
      </c>
      <c r="E58" s="77"/>
      <c r="F58" s="61"/>
      <c r="G58" s="61"/>
      <c r="H58" s="61"/>
    </row>
    <row r="59" spans="3:8" ht="12.75" customHeight="1">
      <c r="C59" s="77" t="s">
        <v>368</v>
      </c>
      <c r="D59" s="89" t="s">
        <v>354</v>
      </c>
      <c r="E59" s="77"/>
      <c r="F59" s="61"/>
      <c r="G59" s="61"/>
      <c r="H59" s="61"/>
    </row>
    <row r="60" spans="3:8" ht="12.75" customHeight="1">
      <c r="C60" s="77" t="s">
        <v>369</v>
      </c>
      <c r="D60" s="89" t="s">
        <v>474</v>
      </c>
      <c r="E60" s="77"/>
      <c r="F60" s="61"/>
      <c r="G60" s="61"/>
      <c r="H60" s="61"/>
    </row>
    <row r="61" spans="3:8" ht="12.75" customHeight="1">
      <c r="C61" s="77" t="s">
        <v>444</v>
      </c>
      <c r="D61" s="85"/>
      <c r="E61" s="77"/>
      <c r="F61" s="61"/>
      <c r="G61" s="61"/>
      <c r="H61" s="61"/>
    </row>
    <row r="62" spans="3:8" ht="12.75">
      <c r="C62" s="110" t="s">
        <v>371</v>
      </c>
      <c r="D62" s="125" t="s">
        <v>372</v>
      </c>
      <c r="E62" s="125" t="s">
        <v>373</v>
      </c>
      <c r="F62" s="61"/>
      <c r="G62" s="61"/>
      <c r="H62" s="61"/>
    </row>
    <row r="63" spans="3:8" ht="12.75">
      <c r="C63" s="82" t="s">
        <v>483</v>
      </c>
      <c r="D63" s="89" t="s">
        <v>354</v>
      </c>
      <c r="E63" s="89" t="s">
        <v>354</v>
      </c>
      <c r="F63" s="61"/>
      <c r="G63" s="61"/>
      <c r="H63" s="61"/>
    </row>
    <row r="64" spans="3:8" ht="12.75">
      <c r="C64" s="82" t="s">
        <v>440</v>
      </c>
      <c r="D64" s="89" t="s">
        <v>354</v>
      </c>
      <c r="E64" s="89" t="s">
        <v>354</v>
      </c>
      <c r="F64" s="61"/>
      <c r="G64" s="61"/>
      <c r="H64" s="61"/>
    </row>
    <row r="65" spans="3:8" ht="12.75">
      <c r="C65" s="82" t="s">
        <v>484</v>
      </c>
      <c r="D65" s="89" t="s">
        <v>354</v>
      </c>
      <c r="E65" s="89" t="s">
        <v>354</v>
      </c>
      <c r="F65" s="61"/>
      <c r="G65" s="61"/>
      <c r="H65" s="61"/>
    </row>
    <row r="66" spans="3:8" ht="12.75">
      <c r="C66" s="127" t="s">
        <v>375</v>
      </c>
      <c r="D66" s="112"/>
      <c r="E66" s="112"/>
      <c r="F66" s="61"/>
      <c r="G66" s="61"/>
      <c r="H66" s="61"/>
    </row>
    <row r="67" spans="3:8" ht="12.75">
      <c r="C67" s="129" t="s">
        <v>376</v>
      </c>
      <c r="D67" s="128"/>
      <c r="E67" s="128"/>
      <c r="F67" s="61"/>
      <c r="G67" s="61"/>
      <c r="H67" s="61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ss44493</dc:creator>
  <cp:keywords/>
  <dc:description/>
  <cp:lastModifiedBy>X178075</cp:lastModifiedBy>
  <dcterms:created xsi:type="dcterms:W3CDTF">2011-07-16T04:33:57Z</dcterms:created>
  <dcterms:modified xsi:type="dcterms:W3CDTF">2013-10-09T09:23:29Z</dcterms:modified>
  <cp:category/>
  <cp:version/>
  <cp:contentType/>
  <cp:contentStatus/>
</cp:coreProperties>
</file>