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tabRatio="740" activeTab="0"/>
  </bookViews>
  <sheets>
    <sheet name="Liquid" sheetId="1" r:id="rId1"/>
    <sheet name="ULTRA" sheetId="2" r:id="rId2"/>
    <sheet name="Large Cap Equity" sheetId="3" r:id="rId3"/>
    <sheet name="DYNAMIC" sheetId="4" r:id="rId4"/>
    <sheet name="SHORT" sheetId="5" r:id="rId5"/>
    <sheet name="DYNAMIC MIP" sheetId="6" r:id="rId6"/>
    <sheet name="TREASURY  " sheetId="7" r:id="rId7"/>
    <sheet name="CREDIT OPPORTUNITIES" sheetId="8" r:id="rId8"/>
    <sheet name="Dynamic Bond" sheetId="9" r:id="rId9"/>
    <sheet name="Short Term Floating Rate" sheetId="10" r:id="rId10"/>
    <sheet name="FMP - SR 5" sheetId="11" r:id="rId11"/>
    <sheet name="FMP - SR 13" sheetId="12" r:id="rId12"/>
    <sheet name="FMP - SR 6" sheetId="13" r:id="rId13"/>
    <sheet name="FMP - SR 7" sheetId="14" r:id="rId14"/>
    <sheet name="FMP - SR 14" sheetId="15" r:id="rId15"/>
  </sheets>
  <definedNames/>
  <calcPr fullCalcOnLoad="1"/>
</workbook>
</file>

<file path=xl/sharedStrings.xml><?xml version="1.0" encoding="utf-8"?>
<sst xmlns="http://schemas.openxmlformats.org/spreadsheetml/2006/main" count="2193" uniqueCount="489">
  <si>
    <t>Pramerica Ultra Short Term Bond Fund</t>
  </si>
  <si>
    <t xml:space="preserve">  </t>
  </si>
  <si>
    <t>Portfolio as on November 29, 2013</t>
  </si>
  <si>
    <t>Sr. No.</t>
  </si>
  <si>
    <t>Name of Instrument</t>
  </si>
  <si>
    <t>Rating / Industry</t>
  </si>
  <si>
    <t>Market value (Rs. In lakhs)</t>
  </si>
  <si>
    <t>% to Net Assets</t>
  </si>
  <si>
    <t>Maturity Date</t>
  </si>
  <si>
    <t>ISIN</t>
  </si>
  <si>
    <t>MONEY MARKET INSTRUMENT</t>
  </si>
  <si>
    <t>Certificate of Deposit**</t>
  </si>
  <si>
    <t>Oriental Bank of Commerce</t>
  </si>
  <si>
    <t>CRISIL A1+</t>
  </si>
  <si>
    <t>INE141A16JD7</t>
  </si>
  <si>
    <t>State Bank of Patiala</t>
  </si>
  <si>
    <t>ICRA A1+</t>
  </si>
  <si>
    <t>Sector / Rating</t>
  </si>
  <si>
    <t>Percent</t>
  </si>
  <si>
    <t>INE652A16HW7</t>
  </si>
  <si>
    <t>Bank of Maharashtra</t>
  </si>
  <si>
    <t>INE457A16CQ4</t>
  </si>
  <si>
    <t>Central Bank of India</t>
  </si>
  <si>
    <t>INE483A16DY2</t>
  </si>
  <si>
    <t>Corporation Bank</t>
  </si>
  <si>
    <t>CRISIL AAA</t>
  </si>
  <si>
    <t>INE112A16DB5</t>
  </si>
  <si>
    <t>Andhra Bank</t>
  </si>
  <si>
    <t>CARE A1+</t>
  </si>
  <si>
    <t>ICRA AA-</t>
  </si>
  <si>
    <t>INE434A16DH0</t>
  </si>
  <si>
    <t>Canara Bank</t>
  </si>
  <si>
    <t>INE476A16KU9</t>
  </si>
  <si>
    <t>CARE AAA</t>
  </si>
  <si>
    <t>INE483A16EC6</t>
  </si>
  <si>
    <t>CARE AA+</t>
  </si>
  <si>
    <t>INE483A16FF6</t>
  </si>
  <si>
    <t>ICRA AA+</t>
  </si>
  <si>
    <t>INE141A16MJ8</t>
  </si>
  <si>
    <t>Indusind Bank</t>
  </si>
  <si>
    <t>ICRA AAA</t>
  </si>
  <si>
    <t>INE095A16IG0</t>
  </si>
  <si>
    <t>The Ratnakar Bank</t>
  </si>
  <si>
    <t>Cash &amp; Equivalent</t>
  </si>
  <si>
    <t>INE976G16372</t>
  </si>
  <si>
    <t>Total</t>
  </si>
  <si>
    <t>Commercial Paper**</t>
  </si>
  <si>
    <t>Bajaj Finance</t>
  </si>
  <si>
    <t>INE296A14FY8</t>
  </si>
  <si>
    <t>Sundaram BNP Paribas Home Finance</t>
  </si>
  <si>
    <t>INE667F14861</t>
  </si>
  <si>
    <t>Godrej Properties</t>
  </si>
  <si>
    <t>INE484J14103</t>
  </si>
  <si>
    <t>National Fertilizers</t>
  </si>
  <si>
    <t>INE870D14304</t>
  </si>
  <si>
    <t>Century Textile &amp; Industries</t>
  </si>
  <si>
    <t>INE055A14985</t>
  </si>
  <si>
    <t>Fullerton India Credit Company</t>
  </si>
  <si>
    <t>INE535H14DL6</t>
  </si>
  <si>
    <t>BONDS &amp; NCDs</t>
  </si>
  <si>
    <t>Listed / awaiting listing on the stock exchanges</t>
  </si>
  <si>
    <t>National Housing Bank</t>
  </si>
  <si>
    <t>INE557F08EL4</t>
  </si>
  <si>
    <t>India Infoline Finance</t>
  </si>
  <si>
    <t>INE866I07206</t>
  </si>
  <si>
    <t>Reliance Capital</t>
  </si>
  <si>
    <t>INE013A07SY4</t>
  </si>
  <si>
    <t>Dewan Housing Finance Corporation</t>
  </si>
  <si>
    <t>INE202B07795</t>
  </si>
  <si>
    <t>INE535H07183</t>
  </si>
  <si>
    <t>LIC Housing Finance</t>
  </si>
  <si>
    <t>INE115A07CJ2</t>
  </si>
  <si>
    <t>Housing Development Finance Corporation</t>
  </si>
  <si>
    <t>INE001A07KP4</t>
  </si>
  <si>
    <t>INE001A07IZ7</t>
  </si>
  <si>
    <t>IDFC</t>
  </si>
  <si>
    <t>INE043D07609</t>
  </si>
  <si>
    <t>CBLO / Reverse Repo Investments</t>
  </si>
  <si>
    <t>Cash &amp; Cash Equivalents</t>
  </si>
  <si>
    <t>Net Receivable/Payable</t>
  </si>
  <si>
    <t>Grand Total</t>
  </si>
  <si>
    <t>* Total Exposure to illiquid securities is 0.00% of the portfolio;i.e. Rs.0.00 lakhs</t>
  </si>
  <si>
    <t>Pramerica Large Cap Equity Fund</t>
  </si>
  <si>
    <t>EQUITY &amp; EQUITY RELATED</t>
  </si>
  <si>
    <t>ITC</t>
  </si>
  <si>
    <t>Consumer Non Durables</t>
  </si>
  <si>
    <t>INE154A01025</t>
  </si>
  <si>
    <t>Infosys</t>
  </si>
  <si>
    <t>Software</t>
  </si>
  <si>
    <t>INE009A01021</t>
  </si>
  <si>
    <t>Reliance Industries</t>
  </si>
  <si>
    <t>Petroleum Products</t>
  </si>
  <si>
    <t>Banks</t>
  </si>
  <si>
    <t>INE002A01018</t>
  </si>
  <si>
    <t>HDFC Bank</t>
  </si>
  <si>
    <t>INE040A01026</t>
  </si>
  <si>
    <t>ICICI Bank</t>
  </si>
  <si>
    <t>Pharmaceuticals</t>
  </si>
  <si>
    <t>INE090A01013</t>
  </si>
  <si>
    <t>Finance</t>
  </si>
  <si>
    <t>INE001A01036</t>
  </si>
  <si>
    <t>Tata Consultancy Services</t>
  </si>
  <si>
    <t>INE467B01029</t>
  </si>
  <si>
    <t>Sun Pharmaceuticals Industries</t>
  </si>
  <si>
    <t>INE044A01036</t>
  </si>
  <si>
    <t>Larsen &amp; Toubro</t>
  </si>
  <si>
    <t>Construction Project</t>
  </si>
  <si>
    <t>Telecom - Services</t>
  </si>
  <si>
    <t>INE018A01030</t>
  </si>
  <si>
    <t>HCL Technologies</t>
  </si>
  <si>
    <t>INE860A01027</t>
  </si>
  <si>
    <t>Dr. Reddy's Laboratories</t>
  </si>
  <si>
    <t>Auto</t>
  </si>
  <si>
    <t>INE089A01023</t>
  </si>
  <si>
    <t>State Bank of India</t>
  </si>
  <si>
    <t>Gas</t>
  </si>
  <si>
    <t>INE062A01012</t>
  </si>
  <si>
    <t>Cipla</t>
  </si>
  <si>
    <t>Minerals/Mining</t>
  </si>
  <si>
    <t>INE059A01026</t>
  </si>
  <si>
    <t>Bharti Airtel</t>
  </si>
  <si>
    <t>Oil</t>
  </si>
  <si>
    <t>INE397D01024</t>
  </si>
  <si>
    <t>Ranbaxy Laboratories</t>
  </si>
  <si>
    <t>Cement</t>
  </si>
  <si>
    <t>INE015A01028</t>
  </si>
  <si>
    <t>Oil &amp; Natural Gas Corporation</t>
  </si>
  <si>
    <t>Ferrous Metals</t>
  </si>
  <si>
    <t>INE213A01029</t>
  </si>
  <si>
    <t>Lupin</t>
  </si>
  <si>
    <t>Transportation</t>
  </si>
  <si>
    <t>INE326A01037</t>
  </si>
  <si>
    <t>Wipro</t>
  </si>
  <si>
    <t>Power</t>
  </si>
  <si>
    <t>INE075A01022</t>
  </si>
  <si>
    <t>United Spirits</t>
  </si>
  <si>
    <t>Non - Ferrous Metals</t>
  </si>
  <si>
    <t>INE854D01016</t>
  </si>
  <si>
    <t>Bajaj Auto</t>
  </si>
  <si>
    <t>INE917I01010</t>
  </si>
  <si>
    <t>Axis Bank</t>
  </si>
  <si>
    <t>INE238A01026</t>
  </si>
  <si>
    <t>Tata Steel</t>
  </si>
  <si>
    <t>INE081A01012</t>
  </si>
  <si>
    <t>Ultratech Cement</t>
  </si>
  <si>
    <t>INE481G01011</t>
  </si>
  <si>
    <t>Idea Cellular</t>
  </si>
  <si>
    <t>INE669E01016</t>
  </si>
  <si>
    <t>INE043D01016</t>
  </si>
  <si>
    <t>Petronet LNG</t>
  </si>
  <si>
    <t>INE347G01014</t>
  </si>
  <si>
    <t>GAIL (India)</t>
  </si>
  <si>
    <t>INE129A01019</t>
  </si>
  <si>
    <t>Dabur India</t>
  </si>
  <si>
    <t>INE016A01026</t>
  </si>
  <si>
    <t>Coal India</t>
  </si>
  <si>
    <t>INE522F01014</t>
  </si>
  <si>
    <t>Yes Bank</t>
  </si>
  <si>
    <t>INE528G01019</t>
  </si>
  <si>
    <t>Glenmark Pharmaceuticals</t>
  </si>
  <si>
    <t>INE935A01035</t>
  </si>
  <si>
    <t>Jet Airways (India)</t>
  </si>
  <si>
    <t>INE802G01018</t>
  </si>
  <si>
    <t>Sesa Sterlite</t>
  </si>
  <si>
    <t>INE205A01025</t>
  </si>
  <si>
    <t>Mahindra &amp; Mahindra</t>
  </si>
  <si>
    <t>INE101A01026</t>
  </si>
  <si>
    <t>Hindustan Petroleum Corporation</t>
  </si>
  <si>
    <t>INE094A01015</t>
  </si>
  <si>
    <t>Tech Mahindra</t>
  </si>
  <si>
    <t>INE669C01028</t>
  </si>
  <si>
    <t>Kotak Mahindra Bank</t>
  </si>
  <si>
    <t>INE237A01028</t>
  </si>
  <si>
    <t>Tata Power Company</t>
  </si>
  <si>
    <t>INE245A01021</t>
  </si>
  <si>
    <t>ACC</t>
  </si>
  <si>
    <t>INE012A01025</t>
  </si>
  <si>
    <t>Tata Motors</t>
  </si>
  <si>
    <t>INE155A01022</t>
  </si>
  <si>
    <t>Bharat Petroleum Corporation</t>
  </si>
  <si>
    <t>INE029A01011</t>
  </si>
  <si>
    <t>Hindalco Industries</t>
  </si>
  <si>
    <t>INE038A01020</t>
  </si>
  <si>
    <t>INE089A08051</t>
  </si>
  <si>
    <t>Pramerica Dynamic Asset Allocation Fund</t>
  </si>
  <si>
    <t>The South Indian Bank</t>
  </si>
  <si>
    <t>INE683A16AO4</t>
  </si>
  <si>
    <t>Reliance Gas Transportation Infrastructure</t>
  </si>
  <si>
    <t>INE657I08017</t>
  </si>
  <si>
    <t>Power Finance Corporation</t>
  </si>
  <si>
    <t>INE134E07406</t>
  </si>
  <si>
    <t>Rural Electrification Corporation</t>
  </si>
  <si>
    <t>INE020B07HY0</t>
  </si>
  <si>
    <t>Pramerica Short Term Income Fund</t>
  </si>
  <si>
    <t>Indian Bank</t>
  </si>
  <si>
    <t>INE562A16DU1</t>
  </si>
  <si>
    <t>State Bank of Bikaner and Jaipur</t>
  </si>
  <si>
    <t>INE648A16GJ4</t>
  </si>
  <si>
    <t>State Bank of Hyderabad</t>
  </si>
  <si>
    <t>INE649A16DH3</t>
  </si>
  <si>
    <t>Pramerica Dynamic Monthly Income Fund</t>
  </si>
  <si>
    <t>SOV</t>
  </si>
  <si>
    <t>INE095A01012</t>
  </si>
  <si>
    <t>Asian Paints</t>
  </si>
  <si>
    <t>INE021A01026</t>
  </si>
  <si>
    <t>IDBI Bank</t>
  </si>
  <si>
    <t>INE008A16NE8</t>
  </si>
  <si>
    <t>INE008A16NV2</t>
  </si>
  <si>
    <t>Tata Realty &amp; Infrastructure</t>
  </si>
  <si>
    <t>INE371K14100</t>
  </si>
  <si>
    <t>Treasury Bill</t>
  </si>
  <si>
    <t>TBILL 91 DAY 2014</t>
  </si>
  <si>
    <t>IDIA00107616</t>
  </si>
  <si>
    <t>INE020B08807</t>
  </si>
  <si>
    <t>INE081A08181</t>
  </si>
  <si>
    <t>Pramerica Treasury Advantage Fund</t>
  </si>
  <si>
    <t>Shapoorji Pallonji &amp; Co</t>
  </si>
  <si>
    <t>INE404K14513</t>
  </si>
  <si>
    <t>CARE AA-</t>
  </si>
  <si>
    <t>ICRA A+</t>
  </si>
  <si>
    <t>ICRA AA</t>
  </si>
  <si>
    <t>CARE A+</t>
  </si>
  <si>
    <t>CARE AA</t>
  </si>
  <si>
    <t>CRISIL AA-</t>
  </si>
  <si>
    <t>INE055A07054</t>
  </si>
  <si>
    <t>Oriental Hotels</t>
  </si>
  <si>
    <t>IND AAA</t>
  </si>
  <si>
    <t>INE750A07019</t>
  </si>
  <si>
    <t>Aditya Birla Finance</t>
  </si>
  <si>
    <t>INE860H07250</t>
  </si>
  <si>
    <t>Tata Teleservices</t>
  </si>
  <si>
    <t>INE037E08045</t>
  </si>
  <si>
    <t>Tata Motors Finance</t>
  </si>
  <si>
    <t>INE909H07883</t>
  </si>
  <si>
    <t>INE557F08ED1</t>
  </si>
  <si>
    <t>Unlisted</t>
  </si>
  <si>
    <t>L&amp;T Housing Finance</t>
  </si>
  <si>
    <t>INE476M07057</t>
  </si>
  <si>
    <t>L&amp;T Seawoods</t>
  </si>
  <si>
    <t>INE968N08059</t>
  </si>
  <si>
    <t>Pramerica Credit Opportunities Fund</t>
  </si>
  <si>
    <t>ICRA A</t>
  </si>
  <si>
    <t>CRISIL A-</t>
  </si>
  <si>
    <t>CRISIL AA</t>
  </si>
  <si>
    <t>IL&amp;FS Transportation Networks</t>
  </si>
  <si>
    <t>INE975G08033</t>
  </si>
  <si>
    <t>RKN Retail</t>
  </si>
  <si>
    <t>INE270O08017</t>
  </si>
  <si>
    <t>INE667F07AA4</t>
  </si>
  <si>
    <t>Shriram City Union Finance</t>
  </si>
  <si>
    <t>INE722A07414</t>
  </si>
  <si>
    <t>Magma Fincorp</t>
  </si>
  <si>
    <t>INE511C07359</t>
  </si>
  <si>
    <t>Tata Motor Finance</t>
  </si>
  <si>
    <t>INE909H07AU4</t>
  </si>
  <si>
    <t>Reliance Home Finance</t>
  </si>
  <si>
    <t>INE217K07109</t>
  </si>
  <si>
    <t>INE866I08139</t>
  </si>
  <si>
    <t>INE866I07230</t>
  </si>
  <si>
    <t>Shriram Transport Finance</t>
  </si>
  <si>
    <t>INE721A08BX8</t>
  </si>
  <si>
    <t>Muthoot Finance</t>
  </si>
  <si>
    <t>INE414G07084</t>
  </si>
  <si>
    <t>INE722A07224</t>
  </si>
  <si>
    <t>HPCL Mittal Energy</t>
  </si>
  <si>
    <t>INE137K08016</t>
  </si>
  <si>
    <t>Pramerica Dynamic Bond Fund</t>
  </si>
  <si>
    <t>CENTRAL GOVERNMENT SECURITIES</t>
  </si>
  <si>
    <t>08.24% CGL 2027</t>
  </si>
  <si>
    <t>IN0020060078</t>
  </si>
  <si>
    <t>08.28% CGL 2027</t>
  </si>
  <si>
    <t>IN0020070069</t>
  </si>
  <si>
    <t>07.16% CGL 2023</t>
  </si>
  <si>
    <t>IN0020130012</t>
  </si>
  <si>
    <t>INE043D08AN4</t>
  </si>
  <si>
    <t>Pramerica Short Term Floating Rate Fund</t>
  </si>
  <si>
    <t>INE484J14111</t>
  </si>
  <si>
    <t>Indian Oil Corporation</t>
  </si>
  <si>
    <t>INE242A14FE4</t>
  </si>
  <si>
    <t>INE296A14FA8</t>
  </si>
  <si>
    <t>Pramerica Fixed Duration Fund - Series 5</t>
  </si>
  <si>
    <t>INE976G16315</t>
  </si>
  <si>
    <t>UCO Bank</t>
  </si>
  <si>
    <t>INE691A16GZ0</t>
  </si>
  <si>
    <t>INE090A16YR5</t>
  </si>
  <si>
    <t>Tamilnad Mercantile Bank</t>
  </si>
  <si>
    <t>INE668A16576</t>
  </si>
  <si>
    <t>JM Financial Products</t>
  </si>
  <si>
    <t>INE523H14KK9</t>
  </si>
  <si>
    <t>INE155A07185</t>
  </si>
  <si>
    <t>INE657I07019</t>
  </si>
  <si>
    <t>INE217K07075</t>
  </si>
  <si>
    <t>Pramerica Fixed Duration Fund -Series 13</t>
  </si>
  <si>
    <t>INE562A16DI6</t>
  </si>
  <si>
    <t>ING Vysya Bank</t>
  </si>
  <si>
    <t>INE166A16ID6</t>
  </si>
  <si>
    <t>INE976G16380</t>
  </si>
  <si>
    <t>Pramerica Fixed Duration Fund - Series 6</t>
  </si>
  <si>
    <t>INE691A16HA1</t>
  </si>
  <si>
    <t>State Bank of Mysore</t>
  </si>
  <si>
    <t>INE651A16FB7</t>
  </si>
  <si>
    <t>INE008A16QO0</t>
  </si>
  <si>
    <t>INE652A16GZ2</t>
  </si>
  <si>
    <t>Ratnakar Bank</t>
  </si>
  <si>
    <t>INE976G16489</t>
  </si>
  <si>
    <t>Pramerica Fixed Duration Fund - Series 7</t>
  </si>
  <si>
    <t>INE237A16VX6</t>
  </si>
  <si>
    <t>INE166A16JT0</t>
  </si>
  <si>
    <t>INE238A16SP6</t>
  </si>
  <si>
    <t>INE457A16CZ5</t>
  </si>
  <si>
    <t>Pramerica Fixed Duration Fund-Series 14</t>
  </si>
  <si>
    <t>INE238A16TJ7</t>
  </si>
  <si>
    <t>INE008A16SD9</t>
  </si>
  <si>
    <t>IL&amp;FS Financial Services</t>
  </si>
  <si>
    <t>INE121H14CD4</t>
  </si>
  <si>
    <t>Quantity</t>
  </si>
  <si>
    <t>All corporate ratings are assigned by rating agencies like CRISIL; CARE; ICRA; IND.</t>
  </si>
  <si>
    <t>**Thinly traded/Non traded securities and illiquid securities as defined in SEBI Regulations and Guidelines.</t>
  </si>
  <si>
    <t>Pramerica Liquid Fund</t>
  </si>
  <si>
    <t>Portfolio as on November 30, 2013</t>
  </si>
  <si>
    <t>INE705A16HV5</t>
  </si>
  <si>
    <t>Vijaya Bank</t>
  </si>
  <si>
    <t>INE160A16IR9</t>
  </si>
  <si>
    <t>Punjab National Bank</t>
  </si>
  <si>
    <t>INE457A16CO9</t>
  </si>
  <si>
    <t>INE483A16DX4</t>
  </si>
  <si>
    <t>INE652A16EO1</t>
  </si>
  <si>
    <t>INE654A16DL5</t>
  </si>
  <si>
    <t>State Bank of Travancore</t>
  </si>
  <si>
    <t>Unrated</t>
  </si>
  <si>
    <t>INE648A16FX7</t>
  </si>
  <si>
    <t>INE428A16LI3</t>
  </si>
  <si>
    <t>Allahabad Bank</t>
  </si>
  <si>
    <t>INE649A16DY8</t>
  </si>
  <si>
    <t>INE036D16EH5</t>
  </si>
  <si>
    <t>Karur Vysya Bank</t>
  </si>
  <si>
    <t>INE654A16DH3</t>
  </si>
  <si>
    <t>INE095A16JQ7</t>
  </si>
  <si>
    <t>INE112A16DX9</t>
  </si>
  <si>
    <t>INE476A16KR5</t>
  </si>
  <si>
    <t>INE692A16CI3</t>
  </si>
  <si>
    <t>Union Bank of India</t>
  </si>
  <si>
    <t>INE001A14IZ3</t>
  </si>
  <si>
    <t>INE242A14FD6</t>
  </si>
  <si>
    <t>INE660N14118</t>
  </si>
  <si>
    <t>SD Corporation</t>
  </si>
  <si>
    <t>INE657N14239</t>
  </si>
  <si>
    <t>Edelweiss Commercial Services</t>
  </si>
  <si>
    <t>INE523H14MK5</t>
  </si>
  <si>
    <t>INE532F14MS3</t>
  </si>
  <si>
    <t>Edelweiss Financial Services</t>
  </si>
  <si>
    <t>INE101I14675</t>
  </si>
  <si>
    <t>Afcons Infrastructure</t>
  </si>
  <si>
    <t>INE193E14192</t>
  </si>
  <si>
    <t>Bajaj Electricals</t>
  </si>
  <si>
    <t>INE556F14858</t>
  </si>
  <si>
    <t>Small Industrial Development Bank of India</t>
  </si>
  <si>
    <t>INE242A14FG9</t>
  </si>
  <si>
    <t>INE532F14ME3</t>
  </si>
  <si>
    <t>INE557F14BX3</t>
  </si>
  <si>
    <t>IDIA00092884</t>
  </si>
  <si>
    <t>TBILL 364 DAY 2013</t>
  </si>
  <si>
    <t>Fixed Deposit</t>
  </si>
  <si>
    <t>IDIA00108467</t>
  </si>
  <si>
    <t>Bank of Nova Scotia</t>
  </si>
  <si>
    <t>Notes:</t>
  </si>
  <si>
    <t xml:space="preserve">1.   Total Non Performing Assets provided for </t>
  </si>
  <si>
    <t>Nil</t>
  </si>
  <si>
    <t xml:space="preserve">             Growth Option - Regular Plan</t>
  </si>
  <si>
    <t xml:space="preserve">             Daily Dividend Option - Regular Plan</t>
  </si>
  <si>
    <t xml:space="preserve">             Weekly Dividend Option - Regular Plan</t>
  </si>
  <si>
    <t xml:space="preserve">             Fortnightly Dividend Option - Regular Plan</t>
  </si>
  <si>
    <t xml:space="preserve">             Monthly Dividend Option - Regular Plan</t>
  </si>
  <si>
    <t xml:space="preserve">             Bonus Plan - Regular Plan</t>
  </si>
  <si>
    <t xml:space="preserve">             Growth Option - Direct Plan</t>
  </si>
  <si>
    <t xml:space="preserve">             Daily Dividend Option - Direct Plan</t>
  </si>
  <si>
    <t xml:space="preserve">             Weekly Dividend Option - Direct Plan</t>
  </si>
  <si>
    <t xml:space="preserve">             Monthly Dividend Option - Direct Plan</t>
  </si>
  <si>
    <t xml:space="preserve">             Bonus Plan - Direct Plan</t>
  </si>
  <si>
    <t>4.   Exposure to derivative instrument at the end of the month</t>
  </si>
  <si>
    <t>5.   Investment in foreign securities 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</si>
  <si>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</si>
  <si>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</si>
  <si>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</si>
  <si>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</si>
  <si>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Individual &amp; HUF</t>
  </si>
  <si>
    <t>Others</t>
  </si>
  <si>
    <t>Monthly Dividend Option-Direct Plan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</si>
  <si>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</si>
  <si>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</si>
  <si>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 xml:space="preserve">             Daily Dividend Option  - Regular Plan</t>
  </si>
  <si>
    <t xml:space="preserve">             Weekly Dividend Option  - Regular Plan</t>
  </si>
  <si>
    <t xml:space="preserve">             Fortnightly Dividend Option  - Regular Plan</t>
  </si>
  <si>
    <t xml:space="preserve">             Monthly Dividend Option - Regular Plan </t>
  </si>
  <si>
    <t xml:space="preserve">             Bonus Option - Regular Plan </t>
  </si>
  <si>
    <t xml:space="preserve">             Daily Dividend Option  - Direct Plan</t>
  </si>
  <si>
    <t xml:space="preserve">             Weekly Dividend Option  - Direct Plan</t>
  </si>
  <si>
    <t xml:space="preserve">             Bonus Option - Direct Plan</t>
  </si>
  <si>
    <t>5.   Investment in foreign securities/ADRs/GDRs at the end of the month</t>
  </si>
  <si>
    <t>1.   Total Non Performing Assets provided for</t>
  </si>
  <si>
    <t xml:space="preserve">             Growth Option  - Regular Plan</t>
  </si>
  <si>
    <t xml:space="preserve">             Dividend Option - Regular Plan</t>
  </si>
  <si>
    <t xml:space="preserve">             Growth Option  - Direct Plan</t>
  </si>
  <si>
    <t xml:space="preserve">             Dividend Option - Direct Plan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</si>
  <si>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</si>
  <si>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</si>
  <si>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</si>
  <si>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</si>
  <si>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</si>
  <si>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</si>
  <si>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</si>
  <si>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</si>
  <si>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</si>
  <si>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</si>
  <si>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</si>
  <si>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</si>
  <si>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</si>
  <si>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</si>
  <si>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</si>
  <si>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</si>
  <si>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</si>
  <si>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</si>
  <si>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</si>
  <si>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Put</t>
  </si>
  <si>
    <t>Call</t>
  </si>
  <si>
    <t>6.   Investment in short term deposit at the end of the month</t>
  </si>
  <si>
    <t>7.   Portfolio Turnover Ratio</t>
  </si>
  <si>
    <t>8.   Total Dividend (net) declared during the month- (Dividend Option)</t>
  </si>
  <si>
    <t>Dividend Option - Regular Plan</t>
  </si>
  <si>
    <t>NIL</t>
  </si>
  <si>
    <t>Dividend Option - Direct Plan</t>
  </si>
  <si>
    <t>Dividends are declared on face value of  Rs. 10 per unit.  After distribution of dividend,  the NAV falls to the extent of dividend and statutory levy (if applicable).</t>
  </si>
  <si>
    <t xml:space="preserve">             Quarterly Dividend Option - Regular Plan</t>
  </si>
  <si>
    <t xml:space="preserve">             Bonus Option - Regular Plan</t>
  </si>
  <si>
    <t xml:space="preserve">             Fortnightly Dividend Option - Direct Plan</t>
  </si>
  <si>
    <t xml:space="preserve">             Quarterly Dividend Option - Direct Plan</t>
  </si>
  <si>
    <t>8.   Total Dividend (net) declared during the month - (Dividend Option - Weekly, Fortnightly, Monthly and Quarterly)</t>
  </si>
  <si>
    <t xml:space="preserve">            Quarterly Dividend Option - Regular Plan</t>
  </si>
  <si>
    <t xml:space="preserve">            Quarterly Dividend Option - Direct Plan</t>
  </si>
  <si>
    <t xml:space="preserve">            Growth Option - Regular Plan</t>
  </si>
  <si>
    <t xml:space="preserve">            Dividend Option - Regular Plan</t>
  </si>
  <si>
    <t xml:space="preserve">            Growth Option - Direct Plan</t>
  </si>
  <si>
    <t xml:space="preserve">            Monthly Dividend Option - Direct Plan</t>
  </si>
  <si>
    <t xml:space="preserve">            Bonus Option - Direct Plan</t>
  </si>
  <si>
    <t>8.   Total Dividend (net) declared during the one month - (Monthly Dividend Option)</t>
  </si>
  <si>
    <t xml:space="preserve">            Dividend Option - Direct Plan</t>
  </si>
  <si>
    <t>Daily Dividend Option - Regular Plan</t>
  </si>
  <si>
    <t>Weekly Dividend Option - Regular Plan</t>
  </si>
  <si>
    <t>Fortnightly Dividend Option - Regular Plan</t>
  </si>
  <si>
    <t>Monthly Dividend Option - Regular Plan</t>
  </si>
  <si>
    <t>Daily Dividend Option - Direct Plan</t>
  </si>
  <si>
    <t>Monthly Dividend Option - Direct Plan</t>
  </si>
  <si>
    <t xml:space="preserve">            Bonus Option - Regular Plan</t>
  </si>
  <si>
    <t>8.   Total Dividend (net) declared during the month - (Dividend Option)</t>
  </si>
  <si>
    <t>Dividend Option -Regular Plan</t>
  </si>
  <si>
    <t>8.   Total Dividend (net) declared during the month - (Dividend Option -Quarterly and Monthly)</t>
  </si>
  <si>
    <t>Quarterly Dividend Option - Regular Plan</t>
  </si>
  <si>
    <t>Quarterly Dividend Option - Direct Plan</t>
  </si>
  <si>
    <t xml:space="preserve">             Weekly Dividend Option - Regular Plan </t>
  </si>
  <si>
    <t>8.   Total Dividend (net) declared during the month - (Dividend Option - Daily, Weekly and Monthly)</t>
  </si>
  <si>
    <t>FFDD</t>
  </si>
  <si>
    <t>FFWD</t>
  </si>
  <si>
    <t>FFMD</t>
  </si>
  <si>
    <t xml:space="preserve">             Weekley Dividend Option - Direct Plan</t>
  </si>
  <si>
    <t xml:space="preserve">             Growth Option</t>
  </si>
  <si>
    <t xml:space="preserve">             Dividend Option</t>
  </si>
  <si>
    <t xml:space="preserve">             Direct Growth Option</t>
  </si>
  <si>
    <t>Dividend Option</t>
  </si>
  <si>
    <t>Positions through Futures as on 29 Nov 2013</t>
  </si>
  <si>
    <t>For the month ended on 29 Nov 2013 - Hedging and Non-Hedging transactions through futures which have been squared off/expired</t>
  </si>
  <si>
    <t>Positions through Put Options as on 29 Nov 2013</t>
  </si>
  <si>
    <t>For the month ended on 29 Nov 2013 - Hedging and Non-Hedging transactions through options which have been squared off/expired</t>
  </si>
  <si>
    <t>2.   NAV at the beginning of the month (Declared NAV as on 31st Oct13)</t>
  </si>
  <si>
    <t>3.   NAV at the end of the month (Declared NAV as on 29th Nov13)</t>
  </si>
  <si>
    <t>3.   NAV at the end of the month (Declared NAV as on 30th Nov13)</t>
  </si>
  <si>
    <t>18 Days</t>
  </si>
  <si>
    <t>116 Days</t>
  </si>
  <si>
    <t>297 Days</t>
  </si>
  <si>
    <t>1.23 Years</t>
  </si>
  <si>
    <t>2.86 Years</t>
  </si>
  <si>
    <t>6.05 Years</t>
  </si>
  <si>
    <t>44 Days</t>
  </si>
  <si>
    <t>3.61 Months</t>
  </si>
  <si>
    <t>4.63 Months</t>
  </si>
  <si>
    <t>7.23 Months</t>
  </si>
  <si>
    <t>8.36 Months</t>
  </si>
  <si>
    <t>9.37 Months</t>
  </si>
  <si>
    <t>6.   Investment in short term deposit at at the end of the month</t>
  </si>
  <si>
    <t>8.   Total Dividend (net) declared at the end of the month - (Dividend Option)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</si>
</sst>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000"/>
    <numFmt numFmtId="171" formatCode="_(* #,##0.000000_);_(* \(#,##0.000000\);_(* &quot;-&quot;??_);_(@_)"/>
    <numFmt numFmtId="172" formatCode="##0.0000_);\(##0.0000\)"/>
    <numFmt numFmtId="173" formatCode="#,##0.000000"/>
    <numFmt numFmtId="174" formatCode="0.000%"/>
    <numFmt numFmtId="175" formatCode="_(* #,##0.0000_);_(* \(#,##0.00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b/>
      <sz val="9"/>
      <name val="Tahoma"/>
      <family val="2"/>
    </font>
    <font>
      <sz val="10"/>
      <name val="Tahoma"/>
      <family val="2"/>
    </font>
    <font>
      <sz val="8.25"/>
      <name val="Arial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9" fontId="1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54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10" fontId="9" fillId="0" borderId="10" xfId="63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65" fontId="4" fillId="33" borderId="10" xfId="43" applyNumberFormat="1" applyFont="1" applyFill="1" applyBorder="1" applyAlignment="1">
      <alignment horizontal="center" vertical="top" wrapText="1"/>
    </xf>
    <xf numFmtId="39" fontId="4" fillId="33" borderId="10" xfId="43" applyNumberFormat="1" applyFont="1" applyFill="1" applyBorder="1" applyAlignment="1">
      <alignment horizontal="center" vertical="top" wrapText="1"/>
    </xf>
    <xf numFmtId="10" fontId="4" fillId="33" borderId="10" xfId="63" applyNumberFormat="1" applyFont="1" applyFill="1" applyBorder="1" applyAlignment="1">
      <alignment horizontal="center" vertical="top" wrapText="1"/>
    </xf>
    <xf numFmtId="39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1" fillId="0" borderId="0" xfId="0" applyFont="1" applyBorder="1" applyAlignment="1">
      <alignment horizontal="left" vertical="top"/>
    </xf>
    <xf numFmtId="0" fontId="11" fillId="34" borderId="0" xfId="0" applyFont="1" applyFill="1" applyAlignment="1">
      <alignment/>
    </xf>
    <xf numFmtId="39" fontId="11" fillId="34" borderId="0" xfId="0" applyNumberFormat="1" applyFont="1" applyFill="1" applyAlignment="1">
      <alignment/>
    </xf>
    <xf numFmtId="10" fontId="11" fillId="34" borderId="0" xfId="0" applyNumberFormat="1" applyFont="1" applyFill="1" applyAlignment="1">
      <alignment/>
    </xf>
    <xf numFmtId="166" fontId="11" fillId="34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39" fontId="12" fillId="33" borderId="0" xfId="0" applyNumberFormat="1" applyFont="1" applyFill="1" applyAlignment="1">
      <alignment/>
    </xf>
    <xf numFmtId="10" fontId="12" fillId="33" borderId="0" xfId="0" applyNumberFormat="1" applyFont="1" applyFill="1" applyAlignment="1">
      <alignment/>
    </xf>
    <xf numFmtId="166" fontId="12" fillId="33" borderId="0" xfId="0" applyNumberFormat="1" applyFont="1" applyFill="1" applyAlignment="1">
      <alignment/>
    </xf>
    <xf numFmtId="166" fontId="4" fillId="33" borderId="11" xfId="43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4" fillId="0" borderId="0" xfId="43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43" fontId="10" fillId="0" borderId="0" xfId="43" applyFont="1" applyFill="1" applyBorder="1" applyAlignment="1">
      <alignment horizontal="center" vertical="top" wrapText="1"/>
    </xf>
    <xf numFmtId="10" fontId="0" fillId="0" borderId="0" xfId="63" applyNumberFormat="1" applyFont="1" applyAlignment="1">
      <alignment/>
    </xf>
    <xf numFmtId="10" fontId="11" fillId="0" borderId="0" xfId="63" applyNumberFormat="1" applyFont="1" applyBorder="1" applyAlignment="1">
      <alignment horizontal="left" vertical="top"/>
    </xf>
    <xf numFmtId="169" fontId="6" fillId="0" borderId="10" xfId="43" applyNumberFormat="1" applyFont="1" applyFill="1" applyBorder="1" applyAlignment="1">
      <alignment horizontal="center"/>
    </xf>
    <xf numFmtId="169" fontId="4" fillId="33" borderId="10" xfId="43" applyNumberFormat="1" applyFont="1" applyFill="1" applyBorder="1" applyAlignment="1">
      <alignment horizontal="center" vertical="top" wrapText="1"/>
    </xf>
    <xf numFmtId="169" fontId="0" fillId="0" borderId="0" xfId="43" applyNumberFormat="1" applyFont="1" applyAlignment="1">
      <alignment/>
    </xf>
    <xf numFmtId="169" fontId="11" fillId="34" borderId="0" xfId="43" applyNumberFormat="1" applyFont="1" applyFill="1" applyAlignment="1">
      <alignment/>
    </xf>
    <xf numFmtId="169" fontId="12" fillId="33" borderId="0" xfId="43" applyNumberFormat="1" applyFont="1" applyFill="1" applyAlignment="1">
      <alignment/>
    </xf>
    <xf numFmtId="0" fontId="0" fillId="35" borderId="0" xfId="59" applyFill="1">
      <alignment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0" fontId="0" fillId="0" borderId="0" xfId="64" applyNumberFormat="1" applyFont="1" applyAlignment="1">
      <alignment/>
    </xf>
    <xf numFmtId="14" fontId="6" fillId="0" borderId="10" xfId="59" applyNumberFormat="1" applyFont="1" applyFill="1" applyBorder="1" applyAlignment="1">
      <alignment horizontal="center"/>
      <protection/>
    </xf>
    <xf numFmtId="14" fontId="7" fillId="0" borderId="10" xfId="59" applyNumberFormat="1" applyFont="1" applyFill="1" applyBorder="1" applyAlignment="1">
      <alignment horizontal="left"/>
      <protection/>
    </xf>
    <xf numFmtId="164" fontId="6" fillId="0" borderId="10" xfId="59" applyNumberFormat="1" applyFont="1" applyFill="1" applyBorder="1" applyAlignment="1">
      <alignment horizontal="center"/>
      <protection/>
    </xf>
    <xf numFmtId="169" fontId="6" fillId="0" borderId="10" xfId="45" applyNumberFormat="1" applyFont="1" applyFill="1" applyBorder="1" applyAlignment="1">
      <alignment horizontal="center"/>
    </xf>
    <xf numFmtId="0" fontId="8" fillId="0" borderId="10" xfId="59" applyFont="1" applyFill="1" applyBorder="1" applyAlignment="1">
      <alignment horizontal="right"/>
      <protection/>
    </xf>
    <xf numFmtId="10" fontId="9" fillId="0" borderId="10" xfId="64" applyNumberFormat="1" applyFont="1" applyFill="1" applyBorder="1" applyAlignment="1">
      <alignment horizontal="right"/>
    </xf>
    <xf numFmtId="0" fontId="0" fillId="0" borderId="10" xfId="59" applyBorder="1">
      <alignment/>
      <protection/>
    </xf>
    <xf numFmtId="0" fontId="9" fillId="0" borderId="10" xfId="59" applyFont="1" applyFill="1" applyBorder="1" applyAlignment="1">
      <alignment horizontal="center"/>
      <protection/>
    </xf>
    <xf numFmtId="14" fontId="6" fillId="0" borderId="10" xfId="59" applyNumberFormat="1" applyFont="1" applyFill="1" applyBorder="1" applyAlignment="1">
      <alignment/>
      <protection/>
    </xf>
    <xf numFmtId="0" fontId="4" fillId="33" borderId="10" xfId="59" applyFont="1" applyFill="1" applyBorder="1" applyAlignment="1">
      <alignment horizontal="center" vertical="top" wrapText="1"/>
      <protection/>
    </xf>
    <xf numFmtId="165" fontId="4" fillId="33" borderId="10" xfId="45" applyNumberFormat="1" applyFont="1" applyFill="1" applyBorder="1" applyAlignment="1">
      <alignment horizontal="center" vertical="top" wrapText="1"/>
    </xf>
    <xf numFmtId="169" fontId="4" fillId="33" borderId="10" xfId="45" applyNumberFormat="1" applyFont="1" applyFill="1" applyBorder="1" applyAlignment="1">
      <alignment horizontal="center" vertical="top" wrapText="1"/>
    </xf>
    <xf numFmtId="39" fontId="4" fillId="33" borderId="10" xfId="45" applyNumberFormat="1" applyFont="1" applyFill="1" applyBorder="1" applyAlignment="1">
      <alignment horizontal="center" vertical="top" wrapText="1"/>
    </xf>
    <xf numFmtId="10" fontId="4" fillId="33" borderId="10" xfId="64" applyNumberFormat="1" applyFont="1" applyFill="1" applyBorder="1" applyAlignment="1">
      <alignment horizontal="center" vertical="top" wrapText="1"/>
    </xf>
    <xf numFmtId="166" fontId="4" fillId="33" borderId="11" xfId="45" applyNumberFormat="1" applyFont="1" applyFill="1" applyBorder="1" applyAlignment="1">
      <alignment horizontal="center" vertical="top" wrapText="1"/>
    </xf>
    <xf numFmtId="43" fontId="4" fillId="0" borderId="0" xfId="45" applyFont="1" applyFill="1" applyBorder="1" applyAlignment="1">
      <alignment horizontal="center" vertical="top" wrapText="1"/>
    </xf>
    <xf numFmtId="43" fontId="10" fillId="0" borderId="0" xfId="45" applyFont="1" applyFill="1" applyBorder="1" applyAlignment="1">
      <alignment horizontal="center" vertical="top" wrapText="1"/>
    </xf>
    <xf numFmtId="169" fontId="0" fillId="0" borderId="0" xfId="45" applyNumberFormat="1" applyFont="1" applyAlignment="1">
      <alignment/>
    </xf>
    <xf numFmtId="39" fontId="0" fillId="0" borderId="0" xfId="59" applyNumberFormat="1">
      <alignment/>
      <protection/>
    </xf>
    <xf numFmtId="10" fontId="0" fillId="0" borderId="0" xfId="59" applyNumberFormat="1">
      <alignment/>
      <protection/>
    </xf>
    <xf numFmtId="166" fontId="0" fillId="0" borderId="0" xfId="59" applyNumberFormat="1">
      <alignment/>
      <protection/>
    </xf>
    <xf numFmtId="0" fontId="2" fillId="0" borderId="0" xfId="59" applyFont="1">
      <alignment/>
      <protection/>
    </xf>
    <xf numFmtId="0" fontId="11" fillId="0" borderId="0" xfId="59" applyFont="1" applyBorder="1" applyAlignment="1">
      <alignment horizontal="left" vertical="top"/>
      <protection/>
    </xf>
    <xf numFmtId="10" fontId="11" fillId="0" borderId="0" xfId="64" applyNumberFormat="1" applyFont="1" applyBorder="1" applyAlignment="1">
      <alignment horizontal="left" vertical="top"/>
    </xf>
    <xf numFmtId="0" fontId="11" fillId="34" borderId="0" xfId="59" applyFont="1" applyFill="1">
      <alignment/>
      <protection/>
    </xf>
    <xf numFmtId="169" fontId="11" fillId="34" borderId="0" xfId="45" applyNumberFormat="1" applyFont="1" applyFill="1" applyAlignment="1">
      <alignment/>
    </xf>
    <xf numFmtId="39" fontId="11" fillId="34" borderId="0" xfId="59" applyNumberFormat="1" applyFont="1" applyFill="1">
      <alignment/>
      <protection/>
    </xf>
    <xf numFmtId="10" fontId="11" fillId="34" borderId="0" xfId="59" applyNumberFormat="1" applyFont="1" applyFill="1">
      <alignment/>
      <protection/>
    </xf>
    <xf numFmtId="166" fontId="11" fillId="34" borderId="0" xfId="59" applyNumberFormat="1" applyFont="1" applyFill="1">
      <alignment/>
      <protection/>
    </xf>
    <xf numFmtId="0" fontId="11" fillId="0" borderId="0" xfId="59" applyFont="1" applyFill="1" applyBorder="1">
      <alignment/>
      <protection/>
    </xf>
    <xf numFmtId="0" fontId="12" fillId="33" borderId="0" xfId="59" applyFont="1" applyFill="1">
      <alignment/>
      <protection/>
    </xf>
    <xf numFmtId="169" fontId="12" fillId="33" borderId="0" xfId="45" applyNumberFormat="1" applyFont="1" applyFill="1" applyAlignment="1">
      <alignment/>
    </xf>
    <xf numFmtId="39" fontId="12" fillId="33" borderId="0" xfId="59" applyNumberFormat="1" applyFont="1" applyFill="1">
      <alignment/>
      <protection/>
    </xf>
    <xf numFmtId="10" fontId="12" fillId="33" borderId="0" xfId="59" applyNumberFormat="1" applyFont="1" applyFill="1">
      <alignment/>
      <protection/>
    </xf>
    <xf numFmtId="166" fontId="12" fillId="33" borderId="0" xfId="59" applyNumberFormat="1" applyFont="1" applyFill="1">
      <alignment/>
      <protection/>
    </xf>
    <xf numFmtId="0" fontId="12" fillId="0" borderId="0" xfId="59" applyFont="1" applyFill="1" applyBorder="1">
      <alignment/>
      <protection/>
    </xf>
    <xf numFmtId="0" fontId="13" fillId="0" borderId="0" xfId="59" applyFont="1" applyBorder="1">
      <alignment/>
      <protection/>
    </xf>
    <xf numFmtId="0" fontId="13" fillId="0" borderId="0" xfId="59" applyFont="1" applyBorder="1" applyAlignment="1">
      <alignment horizontal="right"/>
      <protection/>
    </xf>
    <xf numFmtId="39" fontId="13" fillId="0" borderId="0" xfId="60" applyFont="1" applyBorder="1">
      <alignment/>
      <protection/>
    </xf>
    <xf numFmtId="170" fontId="0" fillId="0" borderId="0" xfId="0" applyNumberFormat="1" applyAlignment="1">
      <alignment/>
    </xf>
    <xf numFmtId="39" fontId="13" fillId="0" borderId="0" xfId="60" applyFont="1" applyBorder="1" applyAlignment="1">
      <alignment horizontal="left"/>
      <protection/>
    </xf>
    <xf numFmtId="0" fontId="13" fillId="0" borderId="0" xfId="59" applyFont="1" applyBorder="1" applyAlignment="1">
      <alignment/>
      <protection/>
    </xf>
    <xf numFmtId="0" fontId="15" fillId="0" borderId="0" xfId="59" applyFont="1" applyBorder="1">
      <alignment/>
      <protection/>
    </xf>
    <xf numFmtId="0" fontId="15" fillId="0" borderId="0" xfId="0" applyFont="1" applyBorder="1" applyAlignment="1">
      <alignment horizontal="center"/>
    </xf>
    <xf numFmtId="171" fontId="0" fillId="0" borderId="0" xfId="43" applyNumberFormat="1" applyFont="1" applyAlignment="1">
      <alignment/>
    </xf>
    <xf numFmtId="0" fontId="13" fillId="36" borderId="0" xfId="59" applyFont="1" applyFill="1" applyBorder="1">
      <alignment/>
      <protection/>
    </xf>
    <xf numFmtId="4" fontId="13" fillId="36" borderId="0" xfId="59" applyNumberFormat="1" applyFont="1" applyFill="1" applyBorder="1">
      <alignment/>
      <protection/>
    </xf>
    <xf numFmtId="169" fontId="0" fillId="0" borderId="0" xfId="43" applyNumberFormat="1" applyFont="1" applyAlignment="1">
      <alignment/>
    </xf>
    <xf numFmtId="10" fontId="0" fillId="0" borderId="0" xfId="63" applyNumberFormat="1" applyFon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172" fontId="0" fillId="0" borderId="0" xfId="0" applyNumberFormat="1" applyAlignment="1">
      <alignment/>
    </xf>
    <xf numFmtId="170" fontId="13" fillId="36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3" fontId="13" fillId="0" borderId="0" xfId="0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4" fontId="13" fillId="36" borderId="0" xfId="0" applyNumberFormat="1" applyFont="1" applyFill="1" applyBorder="1" applyAlignment="1">
      <alignment/>
    </xf>
    <xf numFmtId="4" fontId="18" fillId="36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0" fontId="16" fillId="36" borderId="0" xfId="0" applyNumberFormat="1" applyFont="1" applyFill="1" applyBorder="1" applyAlignment="1">
      <alignment horizontal="right"/>
    </xf>
    <xf numFmtId="43" fontId="16" fillId="0" borderId="0" xfId="43" applyFont="1" applyBorder="1" applyAlignment="1">
      <alignment/>
    </xf>
    <xf numFmtId="174" fontId="16" fillId="0" borderId="0" xfId="63" applyNumberFormat="1" applyFont="1" applyBorder="1" applyAlignment="1">
      <alignment/>
    </xf>
    <xf numFmtId="10" fontId="16" fillId="0" borderId="0" xfId="0" applyNumberFormat="1" applyFont="1" applyFill="1" applyBorder="1" applyAlignment="1">
      <alignment/>
    </xf>
    <xf numFmtId="39" fontId="16" fillId="0" borderId="0" xfId="60" applyFont="1" applyBorder="1">
      <alignment/>
      <protection/>
    </xf>
    <xf numFmtId="43" fontId="0" fillId="0" borderId="0" xfId="43" applyFont="1" applyAlignment="1">
      <alignment/>
    </xf>
    <xf numFmtId="43" fontId="57" fillId="0" borderId="0" xfId="43" applyFont="1" applyAlignment="1">
      <alignment/>
    </xf>
    <xf numFmtId="0" fontId="16" fillId="0" borderId="0" xfId="0" applyFont="1" applyFill="1" applyBorder="1" applyAlignment="1">
      <alignment/>
    </xf>
    <xf numFmtId="43" fontId="16" fillId="0" borderId="0" xfId="43" applyFont="1" applyFill="1" applyBorder="1" applyAlignment="1">
      <alignment/>
    </xf>
    <xf numFmtId="174" fontId="16" fillId="0" borderId="0" xfId="63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19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43" fontId="16" fillId="0" borderId="10" xfId="43" applyFont="1" applyFill="1" applyBorder="1" applyAlignment="1">
      <alignment horizontal="center"/>
    </xf>
    <xf numFmtId="43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39" fontId="16" fillId="0" borderId="0" xfId="60" applyFont="1" applyFill="1" applyBorder="1">
      <alignment/>
      <protection/>
    </xf>
    <xf numFmtId="39" fontId="16" fillId="0" borderId="0" xfId="60" applyFont="1" applyFill="1" applyBorder="1" applyAlignment="1">
      <alignment horizontal="right"/>
      <protection/>
    </xf>
    <xf numFmtId="0" fontId="16" fillId="0" borderId="0" xfId="15" applyFont="1" applyFill="1" applyBorder="1">
      <alignment/>
      <protection/>
    </xf>
    <xf numFmtId="0" fontId="19" fillId="0" borderId="0" xfId="0" applyFont="1" applyFill="1" applyBorder="1" applyAlignment="1">
      <alignment vertical="top"/>
    </xf>
    <xf numFmtId="10" fontId="16" fillId="0" borderId="0" xfId="63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2" fontId="16" fillId="0" borderId="0" xfId="63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173" fontId="16" fillId="0" borderId="0" xfId="0" applyNumberFormat="1" applyFont="1" applyFill="1" applyBorder="1" applyAlignment="1">
      <alignment horizontal="right"/>
    </xf>
    <xf numFmtId="10" fontId="16" fillId="0" borderId="0" xfId="63" applyNumberFormat="1" applyFont="1" applyBorder="1" applyAlignment="1">
      <alignment/>
    </xf>
    <xf numFmtId="169" fontId="16" fillId="0" borderId="10" xfId="43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6" fillId="0" borderId="10" xfId="43" applyNumberFormat="1" applyFont="1" applyFill="1" applyBorder="1" applyAlignment="1">
      <alignment horizontal="center"/>
    </xf>
    <xf numFmtId="169" fontId="16" fillId="0" borderId="0" xfId="43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6" fillId="0" borderId="0" xfId="43" applyNumberFormat="1" applyFont="1" applyFill="1" applyBorder="1" applyAlignment="1">
      <alignment horizontal="center"/>
    </xf>
    <xf numFmtId="2" fontId="16" fillId="37" borderId="0" xfId="63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70" fontId="1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vertical="top"/>
      <protection locked="0"/>
    </xf>
    <xf numFmtId="0" fontId="16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6" fillId="36" borderId="0" xfId="0" applyFont="1" applyFill="1" applyBorder="1" applyAlignment="1">
      <alignment/>
    </xf>
    <xf numFmtId="4" fontId="20" fillId="36" borderId="0" xfId="0" applyNumberFormat="1" applyFont="1" applyFill="1" applyBorder="1" applyAlignment="1">
      <alignment/>
    </xf>
    <xf numFmtId="4" fontId="16" fillId="36" borderId="0" xfId="0" applyNumberFormat="1" applyFont="1" applyFill="1" applyBorder="1" applyAlignment="1">
      <alignment/>
    </xf>
    <xf numFmtId="170" fontId="16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43" fontId="20" fillId="0" borderId="0" xfId="43" applyFont="1" applyBorder="1" applyAlignment="1">
      <alignment/>
    </xf>
    <xf numFmtId="39" fontId="16" fillId="0" borderId="0" xfId="60" applyFont="1" applyBorder="1" applyAlignment="1">
      <alignment horizontal="left"/>
      <protection/>
    </xf>
    <xf numFmtId="43" fontId="21" fillId="0" borderId="0" xfId="43" applyFont="1" applyBorder="1" applyAlignment="1">
      <alignment/>
    </xf>
    <xf numFmtId="175" fontId="57" fillId="0" borderId="0" xfId="43" applyNumberFormat="1" applyFont="1" applyAlignment="1">
      <alignment/>
    </xf>
    <xf numFmtId="0" fontId="16" fillId="0" borderId="0" xfId="0" applyFont="1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173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72" fontId="16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69" fontId="19" fillId="0" borderId="10" xfId="43" applyNumberFormat="1" applyFont="1" applyFill="1" applyBorder="1" applyAlignment="1">
      <alignment horizontal="center"/>
    </xf>
    <xf numFmtId="43" fontId="16" fillId="0" borderId="0" xfId="0" applyNumberFormat="1" applyFont="1" applyAlignment="1">
      <alignment/>
    </xf>
    <xf numFmtId="0" fontId="0" fillId="0" borderId="0" xfId="0" applyAlignment="1">
      <alignment horizontal="center"/>
    </xf>
    <xf numFmtId="175" fontId="57" fillId="0" borderId="0" xfId="43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33" borderId="10" xfId="59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6" fillId="0" borderId="10" xfId="0" applyFont="1" applyFill="1" applyBorder="1" applyAlignment="1">
      <alignment horizontal="center" wrapText="1"/>
    </xf>
  </cellXfs>
  <cellStyles count="54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Unaudited Half Yrly - MSIM Copy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6"/>
  <sheetViews>
    <sheetView tabSelected="1" zoomScalePageLayoutView="0" workbookViewId="0" topLeftCell="A1">
      <selection activeCell="C108" sqref="C108"/>
    </sheetView>
  </sheetViews>
  <sheetFormatPr defaultColWidth="9.140625" defaultRowHeight="12.75"/>
  <cols>
    <col min="1" max="1" width="7.57421875" style="43" customWidth="1"/>
    <col min="2" max="2" width="13.57421875" style="43" customWidth="1"/>
    <col min="3" max="3" width="75.28125" style="43" customWidth="1"/>
    <col min="4" max="4" width="15.57421875" style="43" customWidth="1"/>
    <col min="5" max="5" width="15.57421875" style="62" customWidth="1"/>
    <col min="6" max="6" width="18.28125" style="43" customWidth="1"/>
    <col min="7" max="7" width="15.140625" style="43" customWidth="1"/>
    <col min="8" max="8" width="13.00390625" style="43" customWidth="1"/>
    <col min="9" max="9" width="14.57421875" style="42" customWidth="1"/>
    <col min="10" max="10" width="17.421875" style="43" customWidth="1"/>
    <col min="11" max="11" width="9.140625" style="44" customWidth="1"/>
    <col min="12" max="12" width="15.421875" style="42" customWidth="1"/>
    <col min="13" max="16384" width="9.140625" style="43" customWidth="1"/>
  </cols>
  <sheetData>
    <row r="1" spans="1:8" ht="18.75">
      <c r="A1" s="2"/>
      <c r="B1" s="2"/>
      <c r="C1" s="184" t="s">
        <v>318</v>
      </c>
      <c r="D1" s="184"/>
      <c r="E1" s="184"/>
      <c r="F1" s="184"/>
      <c r="G1" s="184"/>
      <c r="H1" s="41"/>
    </row>
    <row r="2" spans="1:8" ht="12.75">
      <c r="A2" s="45" t="s">
        <v>1</v>
      </c>
      <c r="B2" s="45"/>
      <c r="C2" s="46" t="s">
        <v>319</v>
      </c>
      <c r="D2" s="47"/>
      <c r="E2" s="48"/>
      <c r="F2" s="49"/>
      <c r="G2" s="50"/>
      <c r="H2" s="51"/>
    </row>
    <row r="3" spans="1:8" ht="15.75" customHeight="1">
      <c r="A3" s="52"/>
      <c r="B3" s="52"/>
      <c r="C3" s="53"/>
      <c r="D3" s="45"/>
      <c r="E3" s="48"/>
      <c r="F3" s="49"/>
      <c r="G3" s="50"/>
      <c r="H3" s="51"/>
    </row>
    <row r="4" spans="1:12" ht="25.5">
      <c r="A4" s="54" t="s">
        <v>3</v>
      </c>
      <c r="B4" s="54" t="s">
        <v>9</v>
      </c>
      <c r="C4" s="55" t="s">
        <v>4</v>
      </c>
      <c r="D4" s="55" t="s">
        <v>5</v>
      </c>
      <c r="E4" s="56" t="s">
        <v>315</v>
      </c>
      <c r="F4" s="57" t="s">
        <v>6</v>
      </c>
      <c r="G4" s="58" t="s">
        <v>7</v>
      </c>
      <c r="H4" s="59" t="s">
        <v>8</v>
      </c>
      <c r="I4" s="60"/>
      <c r="L4" s="61"/>
    </row>
    <row r="5" spans="6:8" ht="12.75" customHeight="1">
      <c r="F5" s="63"/>
      <c r="G5" s="64"/>
      <c r="H5" s="65"/>
    </row>
    <row r="6" spans="6:8" ht="12.75" customHeight="1">
      <c r="F6" s="63"/>
      <c r="G6" s="64"/>
      <c r="H6" s="65"/>
    </row>
    <row r="7" spans="3:8" ht="12.75" customHeight="1">
      <c r="C7" s="66" t="s">
        <v>10</v>
      </c>
      <c r="F7" s="63"/>
      <c r="G7" s="64"/>
      <c r="H7" s="65"/>
    </row>
    <row r="8" spans="3:8" ht="12.75" customHeight="1">
      <c r="C8" s="66" t="s">
        <v>11</v>
      </c>
      <c r="F8" s="63"/>
      <c r="G8" s="64"/>
      <c r="H8" s="65"/>
    </row>
    <row r="9" spans="1:8" ht="12.75" customHeight="1">
      <c r="A9" s="43">
        <v>1</v>
      </c>
      <c r="B9" s="43" t="s">
        <v>320</v>
      </c>
      <c r="C9" s="43" t="s">
        <v>321</v>
      </c>
      <c r="D9" s="43" t="s">
        <v>28</v>
      </c>
      <c r="E9" s="62">
        <v>500000000</v>
      </c>
      <c r="F9" s="63">
        <v>4998.845</v>
      </c>
      <c r="G9" s="64">
        <v>0.057800000000000004</v>
      </c>
      <c r="H9" s="65">
        <v>41610</v>
      </c>
    </row>
    <row r="10" spans="1:11" ht="12.75" customHeight="1">
      <c r="A10" s="43">
        <v>2</v>
      </c>
      <c r="B10" s="43" t="s">
        <v>322</v>
      </c>
      <c r="C10" s="43" t="s">
        <v>323</v>
      </c>
      <c r="D10" s="43" t="s">
        <v>28</v>
      </c>
      <c r="E10" s="62">
        <v>500000000</v>
      </c>
      <c r="F10" s="63">
        <v>4975.12</v>
      </c>
      <c r="G10" s="64">
        <v>0.0575</v>
      </c>
      <c r="H10" s="65">
        <v>41631</v>
      </c>
      <c r="J10" s="67" t="s">
        <v>17</v>
      </c>
      <c r="K10" s="68" t="s">
        <v>18</v>
      </c>
    </row>
    <row r="11" spans="1:11" ht="12.75" customHeight="1">
      <c r="A11" s="43">
        <v>3</v>
      </c>
      <c r="B11" s="43" t="s">
        <v>26</v>
      </c>
      <c r="C11" s="43" t="s">
        <v>24</v>
      </c>
      <c r="D11" s="43" t="s">
        <v>13</v>
      </c>
      <c r="E11" s="62">
        <v>450000000</v>
      </c>
      <c r="F11" s="63">
        <v>4490.64</v>
      </c>
      <c r="G11" s="64">
        <v>0.0519</v>
      </c>
      <c r="H11" s="65">
        <v>41618</v>
      </c>
      <c r="J11" s="64" t="s">
        <v>13</v>
      </c>
      <c r="K11" s="44">
        <v>0.47729999999999995</v>
      </c>
    </row>
    <row r="12" spans="1:11" ht="12.75" customHeight="1">
      <c r="A12" s="43">
        <v>4</v>
      </c>
      <c r="B12" s="43" t="s">
        <v>324</v>
      </c>
      <c r="C12" s="43" t="s">
        <v>20</v>
      </c>
      <c r="D12" s="43" t="s">
        <v>13</v>
      </c>
      <c r="E12" s="62">
        <v>400000000</v>
      </c>
      <c r="F12" s="63">
        <v>3988.88</v>
      </c>
      <c r="G12" s="64">
        <v>0.0461</v>
      </c>
      <c r="H12" s="65">
        <v>41621</v>
      </c>
      <c r="J12" s="64" t="s">
        <v>16</v>
      </c>
      <c r="K12" s="44">
        <v>0.2361</v>
      </c>
    </row>
    <row r="13" spans="1:11" ht="12.75" customHeight="1">
      <c r="A13" s="43">
        <v>5</v>
      </c>
      <c r="B13" s="43" t="s">
        <v>325</v>
      </c>
      <c r="C13" s="43" t="s">
        <v>22</v>
      </c>
      <c r="D13" s="43" t="s">
        <v>13</v>
      </c>
      <c r="E13" s="62">
        <v>250000000</v>
      </c>
      <c r="F13" s="63">
        <v>2499.425</v>
      </c>
      <c r="G13" s="64">
        <v>0.028900000000000002</v>
      </c>
      <c r="H13" s="65">
        <v>41610</v>
      </c>
      <c r="J13" s="64" t="s">
        <v>28</v>
      </c>
      <c r="K13" s="44">
        <v>0.184</v>
      </c>
    </row>
    <row r="14" spans="1:11" ht="12.75" customHeight="1">
      <c r="A14" s="43">
        <v>6</v>
      </c>
      <c r="B14" s="43" t="s">
        <v>326</v>
      </c>
      <c r="C14" s="43" t="s">
        <v>15</v>
      </c>
      <c r="D14" s="43" t="s">
        <v>16</v>
      </c>
      <c r="E14" s="62">
        <v>250000000</v>
      </c>
      <c r="F14" s="63">
        <v>2498.8325</v>
      </c>
      <c r="G14" s="64">
        <v>0.028900000000000002</v>
      </c>
      <c r="H14" s="65">
        <v>41611</v>
      </c>
      <c r="J14" s="64" t="s">
        <v>201</v>
      </c>
      <c r="K14" s="44">
        <v>0.0288</v>
      </c>
    </row>
    <row r="15" spans="1:11" ht="12.75" customHeight="1">
      <c r="A15" s="43">
        <v>7</v>
      </c>
      <c r="B15" s="43" t="s">
        <v>327</v>
      </c>
      <c r="C15" s="43" t="s">
        <v>328</v>
      </c>
      <c r="D15" s="43" t="s">
        <v>13</v>
      </c>
      <c r="E15" s="62">
        <v>250000000</v>
      </c>
      <c r="F15" s="63">
        <v>2497.6775</v>
      </c>
      <c r="G15" s="64">
        <v>0.028900000000000002</v>
      </c>
      <c r="H15" s="65">
        <v>41613</v>
      </c>
      <c r="J15" s="64" t="s">
        <v>329</v>
      </c>
      <c r="K15" s="44">
        <v>0.0012</v>
      </c>
    </row>
    <row r="16" spans="1:11" ht="12.75" customHeight="1">
      <c r="A16" s="43">
        <v>8</v>
      </c>
      <c r="B16" s="43" t="s">
        <v>330</v>
      </c>
      <c r="C16" s="43" t="s">
        <v>196</v>
      </c>
      <c r="D16" s="43" t="s">
        <v>13</v>
      </c>
      <c r="E16" s="62">
        <v>250000000</v>
      </c>
      <c r="F16" s="63">
        <v>2488.9925</v>
      </c>
      <c r="G16" s="64">
        <v>0.0288</v>
      </c>
      <c r="H16" s="65">
        <v>41628</v>
      </c>
      <c r="J16" s="64" t="s">
        <v>43</v>
      </c>
      <c r="K16" s="44">
        <v>0.0726</v>
      </c>
    </row>
    <row r="17" spans="1:10" ht="12.75" customHeight="1">
      <c r="A17" s="43">
        <v>9</v>
      </c>
      <c r="B17" s="43" t="s">
        <v>331</v>
      </c>
      <c r="C17" s="43" t="s">
        <v>332</v>
      </c>
      <c r="D17" s="43" t="s">
        <v>13</v>
      </c>
      <c r="E17" s="62">
        <v>250000000</v>
      </c>
      <c r="F17" s="63">
        <v>2470.235</v>
      </c>
      <c r="G17" s="64">
        <v>0.0286</v>
      </c>
      <c r="H17" s="65">
        <v>41659</v>
      </c>
      <c r="J17" s="64"/>
    </row>
    <row r="18" spans="1:8" ht="12.75" customHeight="1">
      <c r="A18" s="43">
        <v>10</v>
      </c>
      <c r="B18" s="43" t="s">
        <v>333</v>
      </c>
      <c r="C18" s="43" t="s">
        <v>198</v>
      </c>
      <c r="D18" s="43" t="s">
        <v>16</v>
      </c>
      <c r="E18" s="62">
        <v>200000000</v>
      </c>
      <c r="F18" s="63">
        <v>1999.524</v>
      </c>
      <c r="G18" s="64">
        <v>0.0231</v>
      </c>
      <c r="H18" s="65">
        <v>41610</v>
      </c>
    </row>
    <row r="19" spans="1:8" ht="12.75" customHeight="1">
      <c r="A19" s="43">
        <v>11</v>
      </c>
      <c r="B19" s="43" t="s">
        <v>334</v>
      </c>
      <c r="C19" s="43" t="s">
        <v>335</v>
      </c>
      <c r="D19" s="43" t="s">
        <v>16</v>
      </c>
      <c r="E19" s="62">
        <v>200000000</v>
      </c>
      <c r="F19" s="63">
        <v>1997.678</v>
      </c>
      <c r="G19" s="64">
        <v>0.0231</v>
      </c>
      <c r="H19" s="65">
        <v>41614</v>
      </c>
    </row>
    <row r="20" spans="1:8" ht="12.75" customHeight="1">
      <c r="A20" s="43">
        <v>12</v>
      </c>
      <c r="B20" s="43" t="s">
        <v>336</v>
      </c>
      <c r="C20" s="43" t="s">
        <v>328</v>
      </c>
      <c r="D20" s="43" t="s">
        <v>13</v>
      </c>
      <c r="E20" s="62">
        <v>150000000</v>
      </c>
      <c r="F20" s="63">
        <v>1498.971</v>
      </c>
      <c r="G20" s="64">
        <v>0.0173</v>
      </c>
      <c r="H20" s="65">
        <v>41612</v>
      </c>
    </row>
    <row r="21" spans="1:8" ht="12.75" customHeight="1">
      <c r="A21" s="43">
        <v>13</v>
      </c>
      <c r="B21" s="43" t="s">
        <v>337</v>
      </c>
      <c r="C21" s="43" t="s">
        <v>39</v>
      </c>
      <c r="D21" s="43" t="s">
        <v>13</v>
      </c>
      <c r="E21" s="62">
        <v>50000000</v>
      </c>
      <c r="F21" s="63">
        <v>499.7595</v>
      </c>
      <c r="G21" s="64">
        <v>0.0058</v>
      </c>
      <c r="H21" s="65">
        <v>41611</v>
      </c>
    </row>
    <row r="22" spans="1:8" ht="12.75" customHeight="1">
      <c r="A22" s="43">
        <v>14</v>
      </c>
      <c r="B22" s="43" t="s">
        <v>338</v>
      </c>
      <c r="C22" s="43" t="s">
        <v>24</v>
      </c>
      <c r="D22" s="43" t="s">
        <v>13</v>
      </c>
      <c r="E22" s="62">
        <v>50000000</v>
      </c>
      <c r="F22" s="63">
        <v>499.012</v>
      </c>
      <c r="G22" s="64">
        <v>0.0058</v>
      </c>
      <c r="H22" s="65">
        <v>41617</v>
      </c>
    </row>
    <row r="23" spans="1:8" ht="12.75" customHeight="1">
      <c r="A23" s="43">
        <v>15</v>
      </c>
      <c r="B23" s="43" t="s">
        <v>339</v>
      </c>
      <c r="C23" s="43" t="s">
        <v>31</v>
      </c>
      <c r="D23" s="43" t="s">
        <v>13</v>
      </c>
      <c r="E23" s="62">
        <v>50000000</v>
      </c>
      <c r="F23" s="63">
        <v>496.1465</v>
      </c>
      <c r="G23" s="64">
        <v>0.005699999999999999</v>
      </c>
      <c r="H23" s="65">
        <v>41641</v>
      </c>
    </row>
    <row r="24" spans="1:8" ht="12.75" customHeight="1">
      <c r="A24" s="43">
        <v>16</v>
      </c>
      <c r="B24" s="43" t="s">
        <v>340</v>
      </c>
      <c r="C24" s="43" t="s">
        <v>341</v>
      </c>
      <c r="D24" s="43" t="s">
        <v>13</v>
      </c>
      <c r="E24" s="62">
        <v>50000000</v>
      </c>
      <c r="F24" s="63">
        <v>494.132</v>
      </c>
      <c r="G24" s="64">
        <v>0.005699999999999999</v>
      </c>
      <c r="H24" s="65">
        <v>41656</v>
      </c>
    </row>
    <row r="25" spans="3:9" ht="12.75" customHeight="1">
      <c r="C25" s="69" t="s">
        <v>45</v>
      </c>
      <c r="D25" s="69"/>
      <c r="E25" s="70"/>
      <c r="F25" s="71">
        <f>SUM(F9:F24)</f>
        <v>38393.8705</v>
      </c>
      <c r="G25" s="72">
        <f>SUM(G9:G24)</f>
        <v>0.44389999999999996</v>
      </c>
      <c r="H25" s="73"/>
      <c r="I25" s="74"/>
    </row>
    <row r="26" spans="6:8" ht="12.75" customHeight="1">
      <c r="F26" s="63"/>
      <c r="G26" s="64"/>
      <c r="H26" s="65"/>
    </row>
    <row r="27" spans="3:8" ht="12.75" customHeight="1">
      <c r="C27" s="66" t="s">
        <v>46</v>
      </c>
      <c r="F27" s="63"/>
      <c r="G27" s="64"/>
      <c r="H27" s="65"/>
    </row>
    <row r="28" spans="1:8" ht="12.75" customHeight="1">
      <c r="A28" s="43">
        <v>17</v>
      </c>
      <c r="B28" s="43" t="s">
        <v>342</v>
      </c>
      <c r="C28" s="43" t="s">
        <v>72</v>
      </c>
      <c r="D28" s="43" t="s">
        <v>13</v>
      </c>
      <c r="E28" s="62">
        <v>500000000</v>
      </c>
      <c r="F28" s="63">
        <v>4998.905</v>
      </c>
      <c r="G28" s="64">
        <v>0.057800000000000004</v>
      </c>
      <c r="H28" s="65">
        <v>41610</v>
      </c>
    </row>
    <row r="29" spans="1:8" ht="12.75" customHeight="1">
      <c r="A29" s="43">
        <v>18</v>
      </c>
      <c r="B29" s="43" t="s">
        <v>276</v>
      </c>
      <c r="C29" s="43" t="s">
        <v>51</v>
      </c>
      <c r="D29" s="43" t="s">
        <v>16</v>
      </c>
      <c r="E29" s="62">
        <v>450000000</v>
      </c>
      <c r="F29" s="63">
        <v>4470.8715</v>
      </c>
      <c r="G29" s="64">
        <v>0.051699999999999996</v>
      </c>
      <c r="H29" s="65">
        <v>41635</v>
      </c>
    </row>
    <row r="30" spans="1:8" ht="12.75" customHeight="1">
      <c r="A30" s="43">
        <v>19</v>
      </c>
      <c r="B30" s="43" t="s">
        <v>48</v>
      </c>
      <c r="C30" s="43" t="s">
        <v>47</v>
      </c>
      <c r="D30" s="43" t="s">
        <v>16</v>
      </c>
      <c r="E30" s="62">
        <v>300000000</v>
      </c>
      <c r="F30" s="63">
        <v>2998.548</v>
      </c>
      <c r="G30" s="64">
        <v>0.0347</v>
      </c>
      <c r="H30" s="65">
        <v>41611</v>
      </c>
    </row>
    <row r="31" spans="1:8" ht="12.75" customHeight="1">
      <c r="A31" s="43">
        <v>20</v>
      </c>
      <c r="B31" s="43" t="s">
        <v>343</v>
      </c>
      <c r="C31" s="43" t="s">
        <v>277</v>
      </c>
      <c r="D31" s="43" t="s">
        <v>13</v>
      </c>
      <c r="E31" s="62">
        <v>250000000</v>
      </c>
      <c r="F31" s="63">
        <v>2489.5325</v>
      </c>
      <c r="G31" s="64">
        <v>0.0288</v>
      </c>
      <c r="H31" s="65">
        <v>41627</v>
      </c>
    </row>
    <row r="32" spans="1:8" ht="12.75" customHeight="1">
      <c r="A32" s="43">
        <v>21</v>
      </c>
      <c r="B32" s="43" t="s">
        <v>54</v>
      </c>
      <c r="C32" s="43" t="s">
        <v>53</v>
      </c>
      <c r="D32" s="43" t="s">
        <v>13</v>
      </c>
      <c r="E32" s="62">
        <v>250000000</v>
      </c>
      <c r="F32" s="63">
        <v>2486.2725</v>
      </c>
      <c r="G32" s="64">
        <v>0.0287</v>
      </c>
      <c r="H32" s="65">
        <v>41632</v>
      </c>
    </row>
    <row r="33" spans="1:8" ht="12.75" customHeight="1">
      <c r="A33" s="43">
        <v>22</v>
      </c>
      <c r="B33" s="43" t="s">
        <v>344</v>
      </c>
      <c r="C33" s="43" t="s">
        <v>345</v>
      </c>
      <c r="D33" s="43" t="s">
        <v>28</v>
      </c>
      <c r="E33" s="62">
        <v>250000000</v>
      </c>
      <c r="F33" s="63">
        <v>2484.9125</v>
      </c>
      <c r="G33" s="64">
        <v>0.0287</v>
      </c>
      <c r="H33" s="65">
        <v>41632</v>
      </c>
    </row>
    <row r="34" spans="1:8" ht="12.75" customHeight="1">
      <c r="A34" s="43">
        <v>23</v>
      </c>
      <c r="B34" s="43" t="s">
        <v>346</v>
      </c>
      <c r="C34" s="43" t="s">
        <v>347</v>
      </c>
      <c r="D34" s="43" t="s">
        <v>13</v>
      </c>
      <c r="E34" s="62">
        <v>250000000</v>
      </c>
      <c r="F34" s="63">
        <v>2468.3975</v>
      </c>
      <c r="G34" s="64">
        <v>0.0285</v>
      </c>
      <c r="H34" s="65">
        <v>41654</v>
      </c>
    </row>
    <row r="35" spans="1:8" ht="12.75" customHeight="1">
      <c r="A35" s="43">
        <v>24</v>
      </c>
      <c r="B35" s="43" t="s">
        <v>348</v>
      </c>
      <c r="C35" s="43" t="s">
        <v>287</v>
      </c>
      <c r="D35" s="43" t="s">
        <v>13</v>
      </c>
      <c r="E35" s="62">
        <v>250000000</v>
      </c>
      <c r="F35" s="63">
        <v>2466.3075</v>
      </c>
      <c r="G35" s="64">
        <v>0.0285</v>
      </c>
      <c r="H35" s="65">
        <v>41659</v>
      </c>
    </row>
    <row r="36" spans="1:8" ht="12.75" customHeight="1">
      <c r="A36" s="43">
        <v>25</v>
      </c>
      <c r="B36" s="43" t="s">
        <v>349</v>
      </c>
      <c r="C36" s="43" t="s">
        <v>350</v>
      </c>
      <c r="D36" s="43" t="s">
        <v>13</v>
      </c>
      <c r="E36" s="62">
        <v>250000000</v>
      </c>
      <c r="F36" s="63">
        <v>2464.8175</v>
      </c>
      <c r="G36" s="64">
        <v>0.0285</v>
      </c>
      <c r="H36" s="65">
        <v>41659</v>
      </c>
    </row>
    <row r="37" spans="1:8" ht="12.75" customHeight="1">
      <c r="A37" s="43">
        <v>26</v>
      </c>
      <c r="B37" s="43" t="s">
        <v>351</v>
      </c>
      <c r="C37" s="43" t="s">
        <v>352</v>
      </c>
      <c r="D37" s="43" t="s">
        <v>16</v>
      </c>
      <c r="E37" s="62">
        <v>250000000</v>
      </c>
      <c r="F37" s="63">
        <v>2462.8</v>
      </c>
      <c r="G37" s="64">
        <v>0.0285</v>
      </c>
      <c r="H37" s="65">
        <v>41666</v>
      </c>
    </row>
    <row r="38" spans="1:8" ht="12.75" customHeight="1">
      <c r="A38" s="43">
        <v>27</v>
      </c>
      <c r="B38" s="43" t="s">
        <v>52</v>
      </c>
      <c r="C38" s="43" t="s">
        <v>51</v>
      </c>
      <c r="D38" s="43" t="s">
        <v>16</v>
      </c>
      <c r="E38" s="62">
        <v>200000000</v>
      </c>
      <c r="F38" s="63">
        <v>1997.6</v>
      </c>
      <c r="G38" s="64">
        <v>0.0231</v>
      </c>
      <c r="H38" s="65">
        <v>41614</v>
      </c>
    </row>
    <row r="39" spans="1:8" ht="12.75" customHeight="1">
      <c r="A39" s="43">
        <v>28</v>
      </c>
      <c r="B39" s="43" t="s">
        <v>353</v>
      </c>
      <c r="C39" s="43" t="s">
        <v>354</v>
      </c>
      <c r="D39" s="43" t="s">
        <v>16</v>
      </c>
      <c r="E39" s="62">
        <v>200000000</v>
      </c>
      <c r="F39" s="63">
        <v>1992.282</v>
      </c>
      <c r="G39" s="64">
        <v>0.023</v>
      </c>
      <c r="H39" s="65">
        <v>41624</v>
      </c>
    </row>
    <row r="40" spans="1:8" ht="12.75" customHeight="1">
      <c r="A40" s="43">
        <v>29</v>
      </c>
      <c r="B40" s="43" t="s">
        <v>355</v>
      </c>
      <c r="C40" s="43" t="s">
        <v>356</v>
      </c>
      <c r="D40" s="43" t="s">
        <v>28</v>
      </c>
      <c r="E40" s="62">
        <v>200000000</v>
      </c>
      <c r="F40" s="63">
        <v>1975.12</v>
      </c>
      <c r="G40" s="64">
        <v>0.022799999999999997</v>
      </c>
      <c r="H40" s="65">
        <v>41660</v>
      </c>
    </row>
    <row r="41" spans="1:8" ht="12.75" customHeight="1">
      <c r="A41" s="43">
        <v>30</v>
      </c>
      <c r="B41" s="43" t="s">
        <v>56</v>
      </c>
      <c r="C41" s="43" t="s">
        <v>55</v>
      </c>
      <c r="D41" s="43" t="s">
        <v>28</v>
      </c>
      <c r="E41" s="62">
        <v>150000000</v>
      </c>
      <c r="F41" s="63">
        <v>1491.0615</v>
      </c>
      <c r="G41" s="64">
        <v>0.0172</v>
      </c>
      <c r="H41" s="65">
        <v>41634</v>
      </c>
    </row>
    <row r="42" spans="1:8" ht="12.75" customHeight="1">
      <c r="A42" s="43">
        <v>31</v>
      </c>
      <c r="B42" s="43" t="s">
        <v>357</v>
      </c>
      <c r="C42" s="43" t="s">
        <v>277</v>
      </c>
      <c r="D42" s="43" t="s">
        <v>13</v>
      </c>
      <c r="E42" s="62">
        <v>100000000</v>
      </c>
      <c r="F42" s="63">
        <v>994.118</v>
      </c>
      <c r="G42" s="64">
        <v>0.0115</v>
      </c>
      <c r="H42" s="65">
        <v>41634</v>
      </c>
    </row>
    <row r="43" spans="1:8" ht="12.75" customHeight="1">
      <c r="A43" s="43">
        <v>32</v>
      </c>
      <c r="B43" s="43" t="s">
        <v>358</v>
      </c>
      <c r="C43" s="43" t="s">
        <v>350</v>
      </c>
      <c r="D43" s="43" t="s">
        <v>13</v>
      </c>
      <c r="E43" s="62">
        <v>50000000</v>
      </c>
      <c r="F43" s="63">
        <v>499.3715</v>
      </c>
      <c r="G43" s="64">
        <v>0.0058</v>
      </c>
      <c r="H43" s="65">
        <v>41614</v>
      </c>
    </row>
    <row r="44" spans="1:8" ht="12.75" customHeight="1">
      <c r="A44" s="43">
        <v>33</v>
      </c>
      <c r="B44" s="43" t="s">
        <v>359</v>
      </c>
      <c r="C44" s="43" t="s">
        <v>61</v>
      </c>
      <c r="D44" s="43" t="s">
        <v>13</v>
      </c>
      <c r="E44" s="62">
        <v>50000000</v>
      </c>
      <c r="F44" s="63">
        <v>496.514</v>
      </c>
      <c r="G44" s="64">
        <v>0.005699999999999999</v>
      </c>
      <c r="H44" s="65">
        <v>41638</v>
      </c>
    </row>
    <row r="45" spans="3:9" ht="12.75" customHeight="1">
      <c r="C45" s="69" t="s">
        <v>45</v>
      </c>
      <c r="D45" s="69"/>
      <c r="E45" s="70"/>
      <c r="F45" s="71">
        <f>SUM(F28:F44)</f>
        <v>39237.431500000006</v>
      </c>
      <c r="G45" s="72">
        <f>SUM(G28:G44)</f>
        <v>0.45350000000000007</v>
      </c>
      <c r="H45" s="73"/>
      <c r="I45" s="74"/>
    </row>
    <row r="46" spans="6:8" ht="12.75" customHeight="1">
      <c r="F46" s="63"/>
      <c r="G46" s="64"/>
      <c r="H46" s="65"/>
    </row>
    <row r="47" spans="3:8" ht="12.75" customHeight="1">
      <c r="C47" s="66" t="s">
        <v>210</v>
      </c>
      <c r="F47" s="63"/>
      <c r="G47" s="64"/>
      <c r="H47" s="65"/>
    </row>
    <row r="48" spans="1:8" ht="12.75" customHeight="1">
      <c r="A48" s="43">
        <v>34</v>
      </c>
      <c r="B48" s="43" t="s">
        <v>360</v>
      </c>
      <c r="C48" s="43" t="s">
        <v>361</v>
      </c>
      <c r="D48" s="43" t="s">
        <v>201</v>
      </c>
      <c r="E48" s="62">
        <v>250000000</v>
      </c>
      <c r="F48" s="63">
        <v>2493.665</v>
      </c>
      <c r="G48" s="64">
        <v>0.0288</v>
      </c>
      <c r="H48" s="65">
        <v>41620</v>
      </c>
    </row>
    <row r="49" spans="3:9" ht="12.75" customHeight="1">
      <c r="C49" s="69" t="s">
        <v>45</v>
      </c>
      <c r="D49" s="69"/>
      <c r="E49" s="70"/>
      <c r="F49" s="71">
        <f>SUM(F48:F48)</f>
        <v>2493.665</v>
      </c>
      <c r="G49" s="72">
        <f>SUM(G48:G48)</f>
        <v>0.0288</v>
      </c>
      <c r="H49" s="73"/>
      <c r="I49" s="74"/>
    </row>
    <row r="50" spans="6:8" ht="12.75" customHeight="1">
      <c r="F50" s="63"/>
      <c r="G50" s="64"/>
      <c r="H50" s="65"/>
    </row>
    <row r="51" spans="3:8" ht="12.75" customHeight="1">
      <c r="C51" s="66" t="s">
        <v>362</v>
      </c>
      <c r="F51" s="63"/>
      <c r="G51" s="64"/>
      <c r="H51" s="65"/>
    </row>
    <row r="52" spans="1:8" ht="12.75" customHeight="1">
      <c r="A52" s="43">
        <v>35</v>
      </c>
      <c r="B52" s="43" t="s">
        <v>363</v>
      </c>
      <c r="C52" s="43" t="s">
        <v>364</v>
      </c>
      <c r="D52" s="43" t="s">
        <v>329</v>
      </c>
      <c r="E52" s="62">
        <v>10000000</v>
      </c>
      <c r="F52" s="63">
        <v>100</v>
      </c>
      <c r="G52" s="64">
        <v>0.0012</v>
      </c>
      <c r="H52" s="65">
        <v>41614</v>
      </c>
    </row>
    <row r="53" spans="3:9" ht="12.75" customHeight="1">
      <c r="C53" s="69" t="s">
        <v>45</v>
      </c>
      <c r="D53" s="69"/>
      <c r="E53" s="70"/>
      <c r="F53" s="71">
        <f>SUM(F52:F52)</f>
        <v>100</v>
      </c>
      <c r="G53" s="72">
        <f>SUM(G52:G52)</f>
        <v>0.0012</v>
      </c>
      <c r="H53" s="73"/>
      <c r="I53" s="74"/>
    </row>
    <row r="54" spans="6:8" ht="12.75" customHeight="1">
      <c r="F54" s="63"/>
      <c r="G54" s="64"/>
      <c r="H54" s="65"/>
    </row>
    <row r="55" spans="3:8" ht="12.75" customHeight="1">
      <c r="C55" s="66" t="s">
        <v>77</v>
      </c>
      <c r="F55" s="63">
        <v>9211.25899</v>
      </c>
      <c r="G55" s="64">
        <v>0.1065</v>
      </c>
      <c r="H55" s="65"/>
    </row>
    <row r="56" spans="3:9" ht="12.75" customHeight="1">
      <c r="C56" s="69" t="s">
        <v>45</v>
      </c>
      <c r="D56" s="69"/>
      <c r="E56" s="70"/>
      <c r="F56" s="71">
        <f>SUM(F55:F55)</f>
        <v>9211.25899</v>
      </c>
      <c r="G56" s="72">
        <f>SUM(G55:G55)</f>
        <v>0.1065</v>
      </c>
      <c r="H56" s="73"/>
      <c r="I56" s="74"/>
    </row>
    <row r="57" spans="6:8" ht="12.75" customHeight="1">
      <c r="F57" s="63"/>
      <c r="G57" s="64"/>
      <c r="H57" s="65"/>
    </row>
    <row r="58" spans="3:8" ht="12.75" customHeight="1">
      <c r="C58" s="66" t="s">
        <v>78</v>
      </c>
      <c r="F58" s="63"/>
      <c r="G58" s="64"/>
      <c r="H58" s="65"/>
    </row>
    <row r="59" spans="3:8" ht="12.75" customHeight="1">
      <c r="C59" s="66" t="s">
        <v>79</v>
      </c>
      <c r="F59" s="63">
        <v>-2922.915329</v>
      </c>
      <c r="G59" s="64">
        <v>-0.0339</v>
      </c>
      <c r="H59" s="65"/>
    </row>
    <row r="60" spans="3:9" ht="12.75" customHeight="1">
      <c r="C60" s="69" t="s">
        <v>45</v>
      </c>
      <c r="D60" s="69"/>
      <c r="E60" s="70"/>
      <c r="F60" s="71">
        <f>SUM(F59:F59)</f>
        <v>-2922.915329</v>
      </c>
      <c r="G60" s="72">
        <f>SUM(G59:G59)</f>
        <v>-0.0339</v>
      </c>
      <c r="H60" s="73"/>
      <c r="I60" s="74"/>
    </row>
    <row r="61" spans="3:9" ht="12.75" customHeight="1">
      <c r="C61" s="75" t="s">
        <v>80</v>
      </c>
      <c r="D61" s="75"/>
      <c r="E61" s="76"/>
      <c r="F61" s="77">
        <f>SUM(F25,F45,F49,F53,F56,F60)</f>
        <v>86513.310661</v>
      </c>
      <c r="G61" s="78">
        <f>SUM(G25,G45,G49,G53,G56,G60)</f>
        <v>1</v>
      </c>
      <c r="H61" s="79"/>
      <c r="I61" s="80"/>
    </row>
    <row r="62" ht="12.75" customHeight="1"/>
    <row r="63" ht="12.75" customHeight="1">
      <c r="C63" s="66" t="s">
        <v>316</v>
      </c>
    </row>
    <row r="64" ht="12.75" customHeight="1">
      <c r="C64" s="66" t="s">
        <v>317</v>
      </c>
    </row>
    <row r="65" ht="12.75" customHeight="1">
      <c r="C65" s="66"/>
    </row>
    <row r="66" ht="12.75" customHeight="1"/>
    <row r="67" spans="3:33" ht="12.75" customHeight="1">
      <c r="C67" s="81" t="s">
        <v>365</v>
      </c>
      <c r="D67"/>
      <c r="E67" s="38"/>
      <c r="F67"/>
      <c r="G67"/>
      <c r="H67"/>
      <c r="I67" s="27"/>
      <c r="J67"/>
      <c r="K67" s="34"/>
      <c r="L67" s="2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3:33" ht="12.75" customHeight="1">
      <c r="C68" s="81" t="s">
        <v>366</v>
      </c>
      <c r="D68" s="82" t="s">
        <v>367</v>
      </c>
      <c r="E68" s="38"/>
      <c r="F68"/>
      <c r="G68"/>
      <c r="H68"/>
      <c r="I68" s="27"/>
      <c r="J68"/>
      <c r="K68" s="34"/>
      <c r="L68" s="27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3:33" ht="12.75" customHeight="1">
      <c r="C69" s="81" t="s">
        <v>472</v>
      </c>
      <c r="D69"/>
      <c r="E69" s="38"/>
      <c r="F69"/>
      <c r="G69"/>
      <c r="H69"/>
      <c r="I69" s="27"/>
      <c r="J69"/>
      <c r="K69" s="34"/>
      <c r="L69" s="27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3:33" ht="12.75" customHeight="1">
      <c r="C70" s="83" t="s">
        <v>368</v>
      </c>
      <c r="D70">
        <v>1317.9802</v>
      </c>
      <c r="E70" s="38"/>
      <c r="F70"/>
      <c r="G70"/>
      <c r="H70"/>
      <c r="I70" s="27"/>
      <c r="J70"/>
      <c r="K70" s="34"/>
      <c r="L70" s="27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3:33" ht="12.75" customHeight="1">
      <c r="C71" s="83" t="s">
        <v>369</v>
      </c>
      <c r="D71" s="84">
        <v>1000.37</v>
      </c>
      <c r="E71" s="38"/>
      <c r="F71"/>
      <c r="G71"/>
      <c r="H71"/>
      <c r="I71" s="27"/>
      <c r="J71"/>
      <c r="K71" s="34"/>
      <c r="L71" s="27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3:33" ht="12.75" customHeight="1">
      <c r="C72" s="83" t="s">
        <v>370</v>
      </c>
      <c r="D72">
        <v>1000.6187</v>
      </c>
      <c r="E72" s="38"/>
      <c r="F72"/>
      <c r="G72"/>
      <c r="H72"/>
      <c r="I72" s="27"/>
      <c r="J72"/>
      <c r="K72" s="34"/>
      <c r="L72" s="27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3:33" ht="12.75" customHeight="1">
      <c r="C73" s="83" t="s">
        <v>371</v>
      </c>
      <c r="D73">
        <v>1001.3911</v>
      </c>
      <c r="E73" s="38"/>
      <c r="F73"/>
      <c r="G73"/>
      <c r="H73"/>
      <c r="I73" s="27"/>
      <c r="J73"/>
      <c r="K73" s="34"/>
      <c r="L73" s="27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3:33" ht="12.75" customHeight="1">
      <c r="C74" s="83" t="s">
        <v>372</v>
      </c>
      <c r="D74">
        <v>1001.3918</v>
      </c>
      <c r="E74" s="38"/>
      <c r="F74"/>
      <c r="G74"/>
      <c r="H74"/>
      <c r="I74" s="27"/>
      <c r="J74"/>
      <c r="K74" s="34"/>
      <c r="L74" s="27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3:33" ht="12.75" customHeight="1">
      <c r="C75" s="85" t="s">
        <v>373</v>
      </c>
      <c r="D75" s="84">
        <v>1317.8773</v>
      </c>
      <c r="E75" s="38"/>
      <c r="F75"/>
      <c r="G75"/>
      <c r="H75"/>
      <c r="I75" s="27"/>
      <c r="J75"/>
      <c r="K75" s="34"/>
      <c r="L75" s="27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3:33" ht="12.75" customHeight="1">
      <c r="C76" s="83" t="s">
        <v>374</v>
      </c>
      <c r="D76">
        <v>1319.2444</v>
      </c>
      <c r="E76" s="38"/>
      <c r="F76"/>
      <c r="G76"/>
      <c r="H76"/>
      <c r="I76" s="27"/>
      <c r="J76"/>
      <c r="K76" s="34"/>
      <c r="L76" s="27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3:33" ht="12.75" customHeight="1">
      <c r="C77" s="83" t="s">
        <v>375</v>
      </c>
      <c r="D77" s="84">
        <v>1000.42</v>
      </c>
      <c r="E77" s="38"/>
      <c r="F77"/>
      <c r="G77"/>
      <c r="H77"/>
      <c r="I77" s="27"/>
      <c r="J77"/>
      <c r="K77" s="34"/>
      <c r="L77" s="2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3:33" ht="12.75" customHeight="1">
      <c r="C78" s="83" t="s">
        <v>376</v>
      </c>
      <c r="D78">
        <v>1000.7657</v>
      </c>
      <c r="E78" s="38"/>
      <c r="F78"/>
      <c r="G78"/>
      <c r="H78"/>
      <c r="I78" s="27"/>
      <c r="J78"/>
      <c r="K78" s="34"/>
      <c r="L78" s="27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3:33" ht="12.75" customHeight="1">
      <c r="C79" s="83" t="s">
        <v>377</v>
      </c>
      <c r="D79">
        <v>1001.5478</v>
      </c>
      <c r="E79" s="38"/>
      <c r="F79"/>
      <c r="G79"/>
      <c r="H79"/>
      <c r="I79" s="27"/>
      <c r="J79"/>
      <c r="K79" s="34"/>
      <c r="L79" s="27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3:33" ht="12.75" customHeight="1">
      <c r="C80" s="85" t="s">
        <v>378</v>
      </c>
      <c r="D80">
        <v>1319.163</v>
      </c>
      <c r="E80" s="38"/>
      <c r="F80"/>
      <c r="G80"/>
      <c r="H80"/>
      <c r="I80" s="27"/>
      <c r="J80"/>
      <c r="K80" s="34"/>
      <c r="L80" s="27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3:33" ht="12.75" customHeight="1">
      <c r="C81" s="83" t="s">
        <v>474</v>
      </c>
      <c r="D81"/>
      <c r="E81" s="38"/>
      <c r="F81"/>
      <c r="G81"/>
      <c r="H81"/>
      <c r="I81" s="27"/>
      <c r="J81"/>
      <c r="K81" s="34"/>
      <c r="L81" s="27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3:33" ht="12.75" customHeight="1">
      <c r="C82" s="83" t="s">
        <v>368</v>
      </c>
      <c r="D82">
        <v>1327.8904</v>
      </c>
      <c r="E82" s="38"/>
      <c r="F82"/>
      <c r="G82"/>
      <c r="H82"/>
      <c r="I82" s="27"/>
      <c r="J82"/>
      <c r="K82" s="34"/>
      <c r="L82" s="27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3:33" ht="12.75" customHeight="1">
      <c r="C83" s="83" t="s">
        <v>369</v>
      </c>
      <c r="D83" s="84">
        <v>1000.37</v>
      </c>
      <c r="E83" s="38"/>
      <c r="F83"/>
      <c r="G83"/>
      <c r="H83"/>
      <c r="I83" s="27"/>
      <c r="J83"/>
      <c r="K83" s="34"/>
      <c r="L83" s="27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3:33" ht="12.75" customHeight="1">
      <c r="C84" s="83" t="s">
        <v>370</v>
      </c>
      <c r="D84">
        <v>1001.0269</v>
      </c>
      <c r="E84" s="38"/>
      <c r="F84"/>
      <c r="G84"/>
      <c r="H84"/>
      <c r="I84" s="27"/>
      <c r="J84"/>
      <c r="K84" s="34"/>
      <c r="L84" s="27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3:33" ht="12.75" customHeight="1">
      <c r="C85" s="83" t="s">
        <v>371</v>
      </c>
      <c r="D85">
        <v>1001.0268</v>
      </c>
      <c r="E85" s="38"/>
      <c r="F85"/>
      <c r="G85"/>
      <c r="H85"/>
      <c r="I85" s="27"/>
      <c r="J85"/>
      <c r="K85" s="34"/>
      <c r="L85" s="27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3:33" ht="12.75" customHeight="1">
      <c r="C86" s="83" t="s">
        <v>372</v>
      </c>
      <c r="D86">
        <v>1001.0269</v>
      </c>
      <c r="E86" s="38"/>
      <c r="F86"/>
      <c r="G86"/>
      <c r="H86"/>
      <c r="I86" s="27"/>
      <c r="J86"/>
      <c r="K86" s="34"/>
      <c r="L86" s="27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3:33" ht="12.75" customHeight="1">
      <c r="C87" s="85" t="s">
        <v>373</v>
      </c>
      <c r="D87" s="84">
        <v>1327.7755</v>
      </c>
      <c r="E87" s="38"/>
      <c r="F87"/>
      <c r="G87"/>
      <c r="H87"/>
      <c r="I87" s="27"/>
      <c r="J87"/>
      <c r="K87" s="34"/>
      <c r="L87" s="2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3:33" ht="12.75" customHeight="1">
      <c r="C88" s="83" t="s">
        <v>374</v>
      </c>
      <c r="D88" s="84">
        <v>1329.246</v>
      </c>
      <c r="E88" s="38"/>
      <c r="F88"/>
      <c r="G88"/>
      <c r="H88"/>
      <c r="I88" s="27"/>
      <c r="J88"/>
      <c r="K88" s="34"/>
      <c r="L88" s="27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3:33" ht="12.75">
      <c r="C89" s="83" t="s">
        <v>375</v>
      </c>
      <c r="D89" s="84">
        <v>1000.42</v>
      </c>
      <c r="E89" s="38"/>
      <c r="F89"/>
      <c r="G89"/>
      <c r="H89"/>
      <c r="I89" s="27"/>
      <c r="J89"/>
      <c r="K89" s="34"/>
      <c r="L89" s="27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3:33" ht="12.75">
      <c r="C90" s="83" t="s">
        <v>376</v>
      </c>
      <c r="D90">
        <v>1001.1889</v>
      </c>
      <c r="E90" s="38"/>
      <c r="F90"/>
      <c r="G90"/>
      <c r="H90"/>
      <c r="I90" s="27"/>
      <c r="J90"/>
      <c r="K90" s="34"/>
      <c r="L90" s="27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3:33" ht="12.75">
      <c r="C91" s="83" t="s">
        <v>377</v>
      </c>
      <c r="D91" s="84">
        <v>1001.1599</v>
      </c>
      <c r="E91" s="38"/>
      <c r="F91"/>
      <c r="G91"/>
      <c r="H91"/>
      <c r="I91" s="27"/>
      <c r="J91"/>
      <c r="K91" s="34"/>
      <c r="L91" s="27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3:33" ht="12.75">
      <c r="C92" s="85" t="s">
        <v>378</v>
      </c>
      <c r="D92">
        <v>1329.1328</v>
      </c>
      <c r="E92" s="38"/>
      <c r="F92"/>
      <c r="G92"/>
      <c r="H92"/>
      <c r="I92" s="27"/>
      <c r="J92"/>
      <c r="K92" s="34"/>
      <c r="L92" s="27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3:33" ht="12.75">
      <c r="C93" s="86" t="s">
        <v>379</v>
      </c>
      <c r="D93" s="82" t="s">
        <v>367</v>
      </c>
      <c r="E93" s="38"/>
      <c r="F93"/>
      <c r="G93"/>
      <c r="H93"/>
      <c r="I93" s="27"/>
      <c r="J93"/>
      <c r="K93" s="34"/>
      <c r="L93" s="27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3:33" ht="12.75">
      <c r="C94" s="86" t="s">
        <v>380</v>
      </c>
      <c r="D94" s="82" t="s">
        <v>367</v>
      </c>
      <c r="E94" s="38"/>
      <c r="F94"/>
      <c r="G94"/>
      <c r="H94"/>
      <c r="I94" s="27"/>
      <c r="J94"/>
      <c r="K94" s="34"/>
      <c r="L94" s="27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3:33" ht="12.75">
      <c r="C95" s="86" t="s">
        <v>381</v>
      </c>
      <c r="D95" s="82">
        <v>100</v>
      </c>
      <c r="E95" s="38"/>
      <c r="F95"/>
      <c r="G95"/>
      <c r="H95"/>
      <c r="I95" s="27"/>
      <c r="J95"/>
      <c r="K95" s="34"/>
      <c r="L95" s="27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3:33" ht="12.75">
      <c r="C96" s="86" t="s">
        <v>382</v>
      </c>
      <c r="D96" t="s">
        <v>475</v>
      </c>
      <c r="E96" s="38"/>
      <c r="F96"/>
      <c r="G96"/>
      <c r="H96"/>
      <c r="I96" s="27"/>
      <c r="J96"/>
      <c r="K96" s="34"/>
      <c r="L96" s="27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3:33" ht="12.75">
      <c r="C97" s="81" t="s">
        <v>383</v>
      </c>
      <c r="D97"/>
      <c r="E97" s="38"/>
      <c r="F97"/>
      <c r="G97"/>
      <c r="H97"/>
      <c r="I97" s="27"/>
      <c r="J97"/>
      <c r="K97" s="34"/>
      <c r="L97" s="2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3:33" ht="12.75">
      <c r="C98" s="87" t="s">
        <v>384</v>
      </c>
      <c r="D98" s="88" t="s">
        <v>385</v>
      </c>
      <c r="E98" s="88" t="s">
        <v>386</v>
      </c>
      <c r="F98"/>
      <c r="G98"/>
      <c r="H98"/>
      <c r="I98" s="27"/>
      <c r="J98"/>
      <c r="K98" s="34"/>
      <c r="L98" s="27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3:33" ht="12.75">
      <c r="C99" s="83" t="s">
        <v>369</v>
      </c>
      <c r="D99">
        <v>5.839407</v>
      </c>
      <c r="E99" s="89">
        <v>5.592516999999999</v>
      </c>
      <c r="F99"/>
      <c r="G99"/>
      <c r="H99"/>
      <c r="I99" s="27"/>
      <c r="J99"/>
      <c r="K99" s="34"/>
      <c r="L99" s="27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3:33" ht="12.75">
      <c r="C100" s="83" t="s">
        <v>370</v>
      </c>
      <c r="D100">
        <v>5.525239</v>
      </c>
      <c r="E100" s="89">
        <v>5.291635</v>
      </c>
      <c r="F100"/>
      <c r="G100"/>
      <c r="H100"/>
      <c r="I100" s="27"/>
      <c r="J100"/>
      <c r="K100" s="34"/>
      <c r="L100" s="27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3:33" ht="12.75">
      <c r="C101" s="83" t="s">
        <v>371</v>
      </c>
      <c r="D101">
        <v>6.133414999999999</v>
      </c>
      <c r="E101" s="89">
        <v>5.874098</v>
      </c>
      <c r="F101"/>
      <c r="G101"/>
      <c r="H101"/>
      <c r="I101" s="27"/>
      <c r="J101"/>
      <c r="K101" s="34"/>
      <c r="L101" s="27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3:33" ht="12.75">
      <c r="C102" s="83" t="s">
        <v>372</v>
      </c>
      <c r="D102">
        <v>6.146063</v>
      </c>
      <c r="E102" s="89">
        <v>5.886212</v>
      </c>
      <c r="F102"/>
      <c r="G102"/>
      <c r="H102"/>
      <c r="I102" s="27"/>
      <c r="J102"/>
      <c r="K102" s="34"/>
      <c r="L102" s="27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3:33" ht="12.75">
      <c r="C103" s="83" t="s">
        <v>375</v>
      </c>
      <c r="D103">
        <v>5.887867999999999</v>
      </c>
      <c r="E103" s="89">
        <v>5.6389320000000005</v>
      </c>
      <c r="F103"/>
      <c r="G103"/>
      <c r="H103"/>
      <c r="I103" s="27"/>
      <c r="J103"/>
      <c r="K103" s="34"/>
      <c r="L103" s="27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3:33" ht="12.75">
      <c r="C104" s="83" t="s">
        <v>376</v>
      </c>
      <c r="D104">
        <v>5.561420999999999</v>
      </c>
      <c r="E104" s="89">
        <v>5.326288</v>
      </c>
      <c r="F104"/>
      <c r="G104"/>
      <c r="H104"/>
      <c r="I104" s="27"/>
      <c r="J104"/>
      <c r="K104" s="34"/>
      <c r="L104" s="27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3:33" ht="12.75">
      <c r="C105" s="83" t="s">
        <v>387</v>
      </c>
      <c r="D105" s="175">
        <v>6.21818</v>
      </c>
      <c r="E105" s="89">
        <v>5.955279</v>
      </c>
      <c r="F105"/>
      <c r="G105"/>
      <c r="H105"/>
      <c r="I105" s="27"/>
      <c r="J105"/>
      <c r="K105" s="34"/>
      <c r="L105" s="27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3:33" ht="12.75">
      <c r="C106" s="90" t="s">
        <v>388</v>
      </c>
      <c r="D106"/>
      <c r="E106" s="38"/>
      <c r="F106"/>
      <c r="G106"/>
      <c r="H106"/>
      <c r="I106" s="27"/>
      <c r="J106"/>
      <c r="K106" s="34"/>
      <c r="L106" s="27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3:33" ht="12.75">
      <c r="C107" s="91" t="s">
        <v>389</v>
      </c>
      <c r="D107"/>
      <c r="E107" s="38"/>
      <c r="F107"/>
      <c r="G107"/>
      <c r="H107"/>
      <c r="I107" s="27"/>
      <c r="J107"/>
      <c r="K107" s="34"/>
      <c r="L107" s="2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3:33" ht="12.75">
      <c r="C108"/>
      <c r="D108"/>
      <c r="E108" s="38"/>
      <c r="F108"/>
      <c r="G108"/>
      <c r="H108"/>
      <c r="I108" s="27"/>
      <c r="J108"/>
      <c r="K108" s="34"/>
      <c r="L108" s="27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3:33" ht="12.75">
      <c r="C109"/>
      <c r="D109"/>
      <c r="E109" s="38"/>
      <c r="F109"/>
      <c r="G109"/>
      <c r="H109"/>
      <c r="I109" s="27"/>
      <c r="J109"/>
      <c r="K109" s="34"/>
      <c r="L109" s="27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3:33" ht="12.75">
      <c r="C110"/>
      <c r="D110"/>
      <c r="E110" s="38"/>
      <c r="F110"/>
      <c r="G110"/>
      <c r="H110"/>
      <c r="I110" s="27"/>
      <c r="J110"/>
      <c r="K110" s="34"/>
      <c r="L110" s="27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3:33" ht="12.75">
      <c r="C111"/>
      <c r="D111"/>
      <c r="E111" s="38"/>
      <c r="F111"/>
      <c r="G111"/>
      <c r="H111"/>
      <c r="I111" s="27"/>
      <c r="J111"/>
      <c r="K111" s="34"/>
      <c r="L111" s="27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3:33" ht="12.75">
      <c r="C112"/>
      <c r="D112"/>
      <c r="E112" s="38"/>
      <c r="F112"/>
      <c r="G112"/>
      <c r="H112"/>
      <c r="I112" s="27"/>
      <c r="J112"/>
      <c r="K112" s="34"/>
      <c r="L112" s="27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3:33" ht="12.75">
      <c r="C113"/>
      <c r="D113"/>
      <c r="E113" s="38"/>
      <c r="F113"/>
      <c r="G113"/>
      <c r="H113"/>
      <c r="I113" s="27"/>
      <c r="J113"/>
      <c r="K113" s="34"/>
      <c r="L113" s="27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3:33" ht="12.75">
      <c r="C114"/>
      <c r="D114"/>
      <c r="E114" s="38"/>
      <c r="F114"/>
      <c r="G114"/>
      <c r="H114"/>
      <c r="I114" s="27"/>
      <c r="J114"/>
      <c r="K114" s="34"/>
      <c r="L114" s="27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5:33" ht="12.75">
      <c r="E115" s="92"/>
      <c r="K115" s="93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5:33" ht="12.75">
      <c r="E116" s="92"/>
      <c r="K116" s="93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3:33" ht="12.75">
      <c r="C117"/>
      <c r="D117"/>
      <c r="E117" s="38"/>
      <c r="F117"/>
      <c r="G117"/>
      <c r="H117"/>
      <c r="I117" s="27"/>
      <c r="J117"/>
      <c r="K117" s="34"/>
      <c r="L117" s="2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3:33" ht="12.75">
      <c r="C118"/>
      <c r="D118"/>
      <c r="E118" s="38"/>
      <c r="F118"/>
      <c r="G118"/>
      <c r="H118"/>
      <c r="I118" s="27"/>
      <c r="J118"/>
      <c r="K118" s="34"/>
      <c r="L118" s="27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3:33" ht="12.75">
      <c r="C119"/>
      <c r="D119"/>
      <c r="E119" s="38"/>
      <c r="F119"/>
      <c r="G119"/>
      <c r="H119"/>
      <c r="I119" s="27"/>
      <c r="J119"/>
      <c r="K119" s="34"/>
      <c r="L119" s="27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3:33" ht="12.75">
      <c r="C120"/>
      <c r="D120"/>
      <c r="E120" s="38"/>
      <c r="F120"/>
      <c r="G120"/>
      <c r="H120"/>
      <c r="I120" s="27"/>
      <c r="J120"/>
      <c r="K120" s="34"/>
      <c r="L120" s="27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3:33" ht="12.75">
      <c r="C121"/>
      <c r="D121"/>
      <c r="E121" s="38"/>
      <c r="F121"/>
      <c r="G121"/>
      <c r="H121"/>
      <c r="I121" s="27"/>
      <c r="J121"/>
      <c r="K121" s="34"/>
      <c r="L121" s="27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3:33" ht="12.75">
      <c r="C122"/>
      <c r="D122"/>
      <c r="E122" s="38"/>
      <c r="F122"/>
      <c r="G122"/>
      <c r="H122"/>
      <c r="I122" s="27"/>
      <c r="J122"/>
      <c r="K122" s="34"/>
      <c r="L122" s="27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3:33" ht="12.75">
      <c r="C123"/>
      <c r="D123"/>
      <c r="E123" s="38"/>
      <c r="F123"/>
      <c r="G123"/>
      <c r="H123"/>
      <c r="I123" s="27"/>
      <c r="J123"/>
      <c r="K123" s="34"/>
      <c r="L123" s="27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3:33" ht="12.75">
      <c r="C124"/>
      <c r="D124"/>
      <c r="E124" s="38"/>
      <c r="F124"/>
      <c r="G124"/>
      <c r="H124"/>
      <c r="I124" s="27"/>
      <c r="J124"/>
      <c r="K124" s="34"/>
      <c r="L124" s="27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3:33" ht="12.75">
      <c r="C125"/>
      <c r="D125"/>
      <c r="E125" s="38"/>
      <c r="F125"/>
      <c r="G125"/>
      <c r="H125"/>
      <c r="I125" s="27"/>
      <c r="J125"/>
      <c r="K125" s="34"/>
      <c r="L125" s="27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3:33" ht="12.75">
      <c r="C126"/>
      <c r="D126"/>
      <c r="E126" s="38"/>
      <c r="F126"/>
      <c r="G126"/>
      <c r="H126"/>
      <c r="I126" s="27"/>
      <c r="J126"/>
      <c r="K126" s="34"/>
      <c r="L126" s="27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3:33" ht="12.75">
      <c r="C127"/>
      <c r="D127"/>
      <c r="E127" s="38"/>
      <c r="F127"/>
      <c r="G127"/>
      <c r="H127"/>
      <c r="I127" s="27"/>
      <c r="J127"/>
      <c r="K127" s="34"/>
      <c r="L127" s="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3:33" ht="12.75">
      <c r="C128"/>
      <c r="D128"/>
      <c r="E128" s="38"/>
      <c r="F128"/>
      <c r="G128"/>
      <c r="H128"/>
      <c r="I128" s="27"/>
      <c r="J128"/>
      <c r="K128" s="34"/>
      <c r="L128" s="27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3:33" ht="12.75">
      <c r="C129"/>
      <c r="D129"/>
      <c r="E129" s="38"/>
      <c r="F129"/>
      <c r="G129"/>
      <c r="H129"/>
      <c r="I129" s="27"/>
      <c r="J129"/>
      <c r="K129" s="34"/>
      <c r="L129" s="27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3:33" ht="12.75">
      <c r="C130"/>
      <c r="D130"/>
      <c r="E130" s="38"/>
      <c r="F130"/>
      <c r="G130"/>
      <c r="H130"/>
      <c r="I130" s="27"/>
      <c r="J130"/>
      <c r="K130" s="34"/>
      <c r="L130" s="27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3:33" ht="12.75">
      <c r="C131"/>
      <c r="D131"/>
      <c r="E131" s="38"/>
      <c r="F131"/>
      <c r="G131"/>
      <c r="H131"/>
      <c r="I131" s="27"/>
      <c r="J131"/>
      <c r="K131" s="34"/>
      <c r="L131" s="27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3:33" ht="12.75">
      <c r="C132"/>
      <c r="D132"/>
      <c r="E132" s="38"/>
      <c r="F132"/>
      <c r="G132"/>
      <c r="H132"/>
      <c r="I132" s="27"/>
      <c r="J132"/>
      <c r="K132" s="34"/>
      <c r="L132" s="27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3:33" ht="12.75">
      <c r="C133"/>
      <c r="D133"/>
      <c r="E133" s="38"/>
      <c r="F133"/>
      <c r="G133"/>
      <c r="H133"/>
      <c r="I133" s="27"/>
      <c r="J133"/>
      <c r="K133" s="34"/>
      <c r="L133" s="27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3:33" ht="12.75">
      <c r="C134"/>
      <c r="D134"/>
      <c r="E134" s="38"/>
      <c r="F134"/>
      <c r="G134"/>
      <c r="H134"/>
      <c r="I134" s="27"/>
      <c r="J134"/>
      <c r="K134" s="34"/>
      <c r="L134" s="27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3:33" ht="12.75">
      <c r="C135"/>
      <c r="D135"/>
      <c r="E135" s="38"/>
      <c r="F135"/>
      <c r="G135"/>
      <c r="H135"/>
      <c r="I135" s="27"/>
      <c r="J135"/>
      <c r="K135" s="34"/>
      <c r="L135" s="27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3:33" ht="12.75">
      <c r="C136"/>
      <c r="D136"/>
      <c r="E136" s="38"/>
      <c r="F136"/>
      <c r="G136"/>
      <c r="H136"/>
      <c r="I136" s="27"/>
      <c r="J136"/>
      <c r="K136" s="34"/>
      <c r="L136" s="27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</sheetData>
  <sheetProtection/>
  <mergeCells count="1">
    <mergeCell ref="C1:G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52">
      <selection activeCell="F63" sqref="F63"/>
    </sheetView>
  </sheetViews>
  <sheetFormatPr defaultColWidth="9.140625" defaultRowHeight="12.75"/>
  <cols>
    <col min="1" max="1" width="7.57421875" style="0" customWidth="1"/>
    <col min="2" max="2" width="14.7109375" style="0" customWidth="1"/>
    <col min="3" max="3" width="60.7109375" style="0" customWidth="1"/>
    <col min="4" max="4" width="15.57421875" style="0" customWidth="1"/>
    <col min="5" max="5" width="15.57421875" style="38" customWidth="1"/>
    <col min="6" max="6" width="21.851562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4" customWidth="1"/>
    <col min="12" max="12" width="15.140625" style="27" customWidth="1"/>
  </cols>
  <sheetData>
    <row r="1" spans="1:8" ht="18.75">
      <c r="A1" s="2"/>
      <c r="B1" s="2"/>
      <c r="C1" s="185" t="s">
        <v>275</v>
      </c>
      <c r="D1" s="185"/>
      <c r="E1" s="185"/>
      <c r="F1" s="185"/>
      <c r="G1" s="185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25.5">
      <c r="A4" s="10" t="s">
        <v>3</v>
      </c>
      <c r="B4" s="10" t="s">
        <v>9</v>
      </c>
      <c r="C4" s="11" t="s">
        <v>4</v>
      </c>
      <c r="D4" s="11" t="s">
        <v>5</v>
      </c>
      <c r="E4" s="37" t="s">
        <v>315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26</v>
      </c>
      <c r="C9" t="s">
        <v>24</v>
      </c>
      <c r="D9" t="s">
        <v>13</v>
      </c>
      <c r="E9" s="38">
        <v>50000000</v>
      </c>
      <c r="F9" s="14">
        <v>498.844</v>
      </c>
      <c r="G9" s="15">
        <v>0.1577</v>
      </c>
      <c r="H9" s="16">
        <v>41618</v>
      </c>
    </row>
    <row r="10" spans="1:11" ht="12.75" customHeight="1">
      <c r="A10">
        <v>2</v>
      </c>
      <c r="B10" t="s">
        <v>34</v>
      </c>
      <c r="C10" t="s">
        <v>22</v>
      </c>
      <c r="D10" t="s">
        <v>28</v>
      </c>
      <c r="E10" s="38">
        <v>12000000</v>
      </c>
      <c r="F10" s="14">
        <v>119.23656</v>
      </c>
      <c r="G10" s="15">
        <v>0.0377</v>
      </c>
      <c r="H10" s="16">
        <v>41635</v>
      </c>
      <c r="J10" s="17" t="s">
        <v>17</v>
      </c>
      <c r="K10" s="35" t="s">
        <v>18</v>
      </c>
    </row>
    <row r="11" spans="3:11" ht="12.75" customHeight="1">
      <c r="C11" s="18" t="s">
        <v>45</v>
      </c>
      <c r="D11" s="18"/>
      <c r="E11" s="39"/>
      <c r="F11" s="19">
        <f>SUM(F9:F10)</f>
        <v>618.08056</v>
      </c>
      <c r="G11" s="20">
        <f>SUM(G9:G10)</f>
        <v>0.19540000000000002</v>
      </c>
      <c r="H11" s="21"/>
      <c r="I11" s="29"/>
      <c r="J11" s="15" t="s">
        <v>13</v>
      </c>
      <c r="K11" s="34">
        <v>0.3146</v>
      </c>
    </row>
    <row r="12" spans="6:11" ht="12.75" customHeight="1">
      <c r="F12" s="14"/>
      <c r="G12" s="15"/>
      <c r="H12" s="16"/>
      <c r="J12" s="15" t="s">
        <v>16</v>
      </c>
      <c r="K12" s="34">
        <v>0.30920000000000003</v>
      </c>
    </row>
    <row r="13" spans="3:11" ht="12.75" customHeight="1">
      <c r="C13" s="1" t="s">
        <v>46</v>
      </c>
      <c r="F13" s="14"/>
      <c r="G13" s="15"/>
      <c r="H13" s="16"/>
      <c r="J13" s="15" t="s">
        <v>28</v>
      </c>
      <c r="K13" s="34">
        <v>0.19469999999999998</v>
      </c>
    </row>
    <row r="14" spans="1:11" ht="12.75" customHeight="1">
      <c r="A14">
        <v>3</v>
      </c>
      <c r="B14" t="s">
        <v>56</v>
      </c>
      <c r="C14" t="s">
        <v>55</v>
      </c>
      <c r="D14" t="s">
        <v>28</v>
      </c>
      <c r="E14" s="38">
        <v>50000000</v>
      </c>
      <c r="F14" s="14">
        <v>496.901</v>
      </c>
      <c r="G14" s="15">
        <v>0.157</v>
      </c>
      <c r="H14" s="16">
        <v>41634</v>
      </c>
      <c r="J14" s="15" t="s">
        <v>40</v>
      </c>
      <c r="K14" s="34">
        <v>0.1422</v>
      </c>
    </row>
    <row r="15" spans="1:11" ht="12.75" customHeight="1">
      <c r="A15">
        <v>4</v>
      </c>
      <c r="B15" t="s">
        <v>276</v>
      </c>
      <c r="C15" t="s">
        <v>51</v>
      </c>
      <c r="D15" t="s">
        <v>16</v>
      </c>
      <c r="E15" s="38">
        <v>50000000</v>
      </c>
      <c r="F15" s="14">
        <v>496.639</v>
      </c>
      <c r="G15" s="15">
        <v>0.157</v>
      </c>
      <c r="H15" s="16">
        <v>41635</v>
      </c>
      <c r="J15" s="15" t="s">
        <v>43</v>
      </c>
      <c r="K15" s="34">
        <v>0.0393</v>
      </c>
    </row>
    <row r="16" spans="1:10" ht="12.75" customHeight="1">
      <c r="A16">
        <v>5</v>
      </c>
      <c r="B16" t="s">
        <v>278</v>
      </c>
      <c r="C16" t="s">
        <v>277</v>
      </c>
      <c r="D16" t="s">
        <v>13</v>
      </c>
      <c r="E16" s="38">
        <v>50000000</v>
      </c>
      <c r="F16" s="14">
        <v>496.537</v>
      </c>
      <c r="G16" s="15">
        <v>0.15689999999999998</v>
      </c>
      <c r="H16" s="16">
        <v>41635</v>
      </c>
      <c r="J16" s="15"/>
    </row>
    <row r="17" spans="1:8" ht="12.75" customHeight="1">
      <c r="A17">
        <v>6</v>
      </c>
      <c r="B17" t="s">
        <v>279</v>
      </c>
      <c r="C17" t="s">
        <v>47</v>
      </c>
      <c r="D17" t="s">
        <v>16</v>
      </c>
      <c r="E17" s="38">
        <v>50000000</v>
      </c>
      <c r="F17" s="14">
        <v>481.5605</v>
      </c>
      <c r="G17" s="15">
        <v>0.1522</v>
      </c>
      <c r="H17" s="16">
        <v>41747</v>
      </c>
    </row>
    <row r="18" spans="3:9" ht="12.75" customHeight="1">
      <c r="C18" s="18" t="s">
        <v>45</v>
      </c>
      <c r="D18" s="18"/>
      <c r="E18" s="39"/>
      <c r="F18" s="19">
        <f>SUM(F14:F17)</f>
        <v>1971.6375</v>
      </c>
      <c r="G18" s="20">
        <f>SUM(G14:G17)</f>
        <v>0.6231</v>
      </c>
      <c r="H18" s="21"/>
      <c r="I18" s="29"/>
    </row>
    <row r="19" spans="6:8" ht="12.75" customHeight="1">
      <c r="F19" s="14"/>
      <c r="G19" s="15"/>
      <c r="H19" s="16"/>
    </row>
    <row r="20" spans="3:8" ht="12.75" customHeight="1">
      <c r="C20" s="1" t="s">
        <v>59</v>
      </c>
      <c r="F20" s="14"/>
      <c r="G20" s="15"/>
      <c r="H20" s="16"/>
    </row>
    <row r="21" spans="3:8" ht="12.75" customHeight="1">
      <c r="C21" s="1" t="s">
        <v>60</v>
      </c>
      <c r="F21" s="14"/>
      <c r="G21" s="15"/>
      <c r="H21" s="16"/>
    </row>
    <row r="22" spans="1:8" ht="12.75" customHeight="1">
      <c r="A22">
        <v>7</v>
      </c>
      <c r="B22" t="s">
        <v>76</v>
      </c>
      <c r="C22" t="s">
        <v>75</v>
      </c>
      <c r="D22" t="s">
        <v>40</v>
      </c>
      <c r="E22" s="38">
        <v>45000000</v>
      </c>
      <c r="F22" s="14">
        <v>449.9082</v>
      </c>
      <c r="G22" s="15">
        <v>0.1422</v>
      </c>
      <c r="H22" s="16">
        <v>41653</v>
      </c>
    </row>
    <row r="23" spans="3:9" ht="12.75" customHeight="1">
      <c r="C23" s="18" t="s">
        <v>45</v>
      </c>
      <c r="D23" s="18"/>
      <c r="E23" s="39"/>
      <c r="F23" s="19">
        <f>SUM(F22:F22)</f>
        <v>449.9082</v>
      </c>
      <c r="G23" s="20">
        <f>SUM(G22:G22)</f>
        <v>0.1422</v>
      </c>
      <c r="H23" s="21"/>
      <c r="I23" s="29"/>
    </row>
    <row r="24" spans="6:8" ht="12.75" customHeight="1">
      <c r="F24" s="14"/>
      <c r="G24" s="15"/>
      <c r="H24" s="16"/>
    </row>
    <row r="25" spans="3:8" ht="12.75" customHeight="1">
      <c r="C25" s="1" t="s">
        <v>77</v>
      </c>
      <c r="F25" s="14">
        <v>84.1553</v>
      </c>
      <c r="G25" s="15">
        <v>0.026600000000000002</v>
      </c>
      <c r="H25" s="16"/>
    </row>
    <row r="26" spans="3:9" ht="12.75" customHeight="1">
      <c r="C26" s="18" t="s">
        <v>45</v>
      </c>
      <c r="D26" s="18"/>
      <c r="E26" s="39"/>
      <c r="F26" s="19">
        <f>SUM(F25:F25)</f>
        <v>84.1553</v>
      </c>
      <c r="G26" s="20">
        <f>SUM(G25:G25)</f>
        <v>0.026600000000000002</v>
      </c>
      <c r="H26" s="21"/>
      <c r="I26" s="29"/>
    </row>
    <row r="27" spans="6:8" ht="12.75" customHeight="1">
      <c r="F27" s="14"/>
      <c r="G27" s="15"/>
      <c r="H27" s="16"/>
    </row>
    <row r="28" spans="3:8" ht="12.75" customHeight="1">
      <c r="C28" s="1" t="s">
        <v>78</v>
      </c>
      <c r="F28" s="14"/>
      <c r="G28" s="15"/>
      <c r="H28" s="16"/>
    </row>
    <row r="29" spans="3:8" ht="12.75" customHeight="1">
      <c r="C29" s="1" t="s">
        <v>79</v>
      </c>
      <c r="F29" s="14">
        <v>40.258769</v>
      </c>
      <c r="G29" s="15">
        <v>0.0127</v>
      </c>
      <c r="H29" s="16"/>
    </row>
    <row r="30" spans="3:9" ht="12.75" customHeight="1">
      <c r="C30" s="18" t="s">
        <v>45</v>
      </c>
      <c r="D30" s="18"/>
      <c r="E30" s="39"/>
      <c r="F30" s="19">
        <f>SUM(F29:F29)</f>
        <v>40.258769</v>
      </c>
      <c r="G30" s="20">
        <f>SUM(G29:G29)</f>
        <v>0.0127</v>
      </c>
      <c r="H30" s="21"/>
      <c r="I30" s="29"/>
    </row>
    <row r="31" spans="3:9" ht="12.75" customHeight="1">
      <c r="C31" s="22" t="s">
        <v>80</v>
      </c>
      <c r="D31" s="22"/>
      <c r="E31" s="40"/>
      <c r="F31" s="23">
        <f>SUM(F11,F18,F23,F26,F30)</f>
        <v>3164.040329</v>
      </c>
      <c r="G31" s="24">
        <f>SUM(G11,G18,G23,G26,G30)</f>
        <v>1</v>
      </c>
      <c r="H31" s="25"/>
      <c r="I31" s="30"/>
    </row>
    <row r="32" ht="12.75" customHeight="1"/>
    <row r="33" ht="12.75" customHeight="1">
      <c r="C33" s="1" t="s">
        <v>316</v>
      </c>
    </row>
    <row r="34" ht="12.75" customHeight="1">
      <c r="C34" s="1" t="s">
        <v>317</v>
      </c>
    </row>
    <row r="35" ht="12.75" customHeight="1">
      <c r="C35" s="1"/>
    </row>
    <row r="36" ht="12.75" customHeight="1">
      <c r="C36" s="1"/>
    </row>
    <row r="37" spans="3:8" ht="12.75" customHeight="1">
      <c r="C37" s="111" t="s">
        <v>365</v>
      </c>
      <c r="D37" s="111"/>
      <c r="E37" s="111"/>
      <c r="F37" s="113"/>
      <c r="G37" s="95"/>
      <c r="H37" s="95"/>
    </row>
    <row r="38" spans="3:8" ht="12.75" customHeight="1">
      <c r="C38" s="111" t="s">
        <v>366</v>
      </c>
      <c r="D38" s="155" t="s">
        <v>367</v>
      </c>
      <c r="E38" s="111"/>
      <c r="F38" s="113"/>
      <c r="G38" s="95"/>
      <c r="H38" s="95"/>
    </row>
    <row r="39" spans="3:8" ht="12.75" customHeight="1">
      <c r="C39" s="81" t="s">
        <v>472</v>
      </c>
      <c r="D39" s="111"/>
      <c r="E39" s="111"/>
      <c r="F39" s="113"/>
      <c r="G39" s="95"/>
      <c r="H39" s="95"/>
    </row>
    <row r="40" spans="3:8" ht="12.75" customHeight="1">
      <c r="C40" s="116" t="s">
        <v>368</v>
      </c>
      <c r="D40" s="97">
        <v>1165.8855</v>
      </c>
      <c r="E40" s="111"/>
      <c r="F40" s="113"/>
      <c r="G40" s="180"/>
      <c r="H40" s="95"/>
    </row>
    <row r="41" spans="3:8" ht="12.75" customHeight="1">
      <c r="C41" s="116" t="s">
        <v>369</v>
      </c>
      <c r="D41" s="97">
        <v>1001.8</v>
      </c>
      <c r="E41" s="111"/>
      <c r="F41" s="113"/>
      <c r="G41" s="180"/>
      <c r="H41" s="95"/>
    </row>
    <row r="42" spans="3:8" ht="12.75" customHeight="1">
      <c r="C42" s="116" t="s">
        <v>458</v>
      </c>
      <c r="D42" s="123">
        <v>1000.6484</v>
      </c>
      <c r="E42" s="111"/>
      <c r="F42" s="113"/>
      <c r="G42" s="180"/>
      <c r="H42" s="95"/>
    </row>
    <row r="43" spans="3:8" ht="12.75" customHeight="1">
      <c r="C43" s="116" t="s">
        <v>372</v>
      </c>
      <c r="D43" s="97">
        <v>1002.0418</v>
      </c>
      <c r="E43" s="111"/>
      <c r="F43" s="113"/>
      <c r="G43" s="180"/>
      <c r="H43" s="95"/>
    </row>
    <row r="44" spans="3:8" ht="12.75" customHeight="1">
      <c r="C44" s="116" t="s">
        <v>433</v>
      </c>
      <c r="D44" s="123" t="s">
        <v>367</v>
      </c>
      <c r="E44" s="111"/>
      <c r="F44" s="113"/>
      <c r="G44" s="180"/>
      <c r="H44" s="95"/>
    </row>
    <row r="45" spans="3:8" ht="12.75" customHeight="1">
      <c r="C45" s="116" t="s">
        <v>374</v>
      </c>
      <c r="D45" s="97">
        <v>1166.8602</v>
      </c>
      <c r="E45" s="111"/>
      <c r="F45" s="113"/>
      <c r="G45" s="180"/>
      <c r="H45" s="95"/>
    </row>
    <row r="46" spans="3:8" ht="12.75" customHeight="1">
      <c r="C46" s="116" t="s">
        <v>375</v>
      </c>
      <c r="D46" s="97">
        <v>1001.795</v>
      </c>
      <c r="E46" s="111"/>
      <c r="F46" s="113"/>
      <c r="G46" s="180"/>
      <c r="H46" s="95"/>
    </row>
    <row r="47" spans="3:8" ht="12.75" customHeight="1">
      <c r="C47" s="116" t="s">
        <v>376</v>
      </c>
      <c r="D47" s="97">
        <v>1000.6489</v>
      </c>
      <c r="E47" s="111"/>
      <c r="F47" s="113"/>
      <c r="G47" s="180"/>
      <c r="H47" s="95"/>
    </row>
    <row r="48" spans="3:8" ht="12.75" customHeight="1">
      <c r="C48" s="116" t="s">
        <v>377</v>
      </c>
      <c r="D48" s="97">
        <v>1002.0462</v>
      </c>
      <c r="E48" s="111"/>
      <c r="F48" s="113"/>
      <c r="G48" s="180"/>
      <c r="H48" s="95"/>
    </row>
    <row r="49" spans="3:8" ht="12.75" customHeight="1">
      <c r="C49" s="116" t="s">
        <v>397</v>
      </c>
      <c r="D49" s="97">
        <v>1166.6689</v>
      </c>
      <c r="E49" s="111"/>
      <c r="F49" s="113"/>
      <c r="G49" s="180"/>
      <c r="H49" s="95"/>
    </row>
    <row r="50" spans="3:8" ht="12.75" customHeight="1">
      <c r="C50" s="116"/>
      <c r="D50" s="112"/>
      <c r="E50" s="111"/>
      <c r="F50" s="113"/>
      <c r="G50" s="95"/>
      <c r="H50" s="95"/>
    </row>
    <row r="51" spans="3:8" ht="12.75" customHeight="1">
      <c r="C51" s="83" t="s">
        <v>473</v>
      </c>
      <c r="E51" s="111"/>
      <c r="F51" s="113"/>
      <c r="G51" s="95"/>
      <c r="H51" s="95"/>
    </row>
    <row r="52" spans="3:8" ht="12.75" customHeight="1">
      <c r="C52" s="116" t="s">
        <v>368</v>
      </c>
      <c r="D52" s="97">
        <v>1174.4453</v>
      </c>
      <c r="E52" s="111"/>
      <c r="G52" s="169"/>
      <c r="H52" s="95"/>
    </row>
    <row r="53" spans="3:8" ht="12.75" customHeight="1">
      <c r="C53" s="116" t="s">
        <v>369</v>
      </c>
      <c r="D53" s="97">
        <v>1001.8</v>
      </c>
      <c r="E53" s="111"/>
      <c r="G53" s="169"/>
      <c r="H53" s="95"/>
    </row>
    <row r="54" spans="3:8" ht="12.75" customHeight="1">
      <c r="C54" s="116" t="s">
        <v>458</v>
      </c>
      <c r="D54" s="123" t="s">
        <v>367</v>
      </c>
      <c r="E54" s="111"/>
      <c r="G54" s="169"/>
      <c r="H54" s="95"/>
    </row>
    <row r="55" spans="3:8" ht="12.75" customHeight="1">
      <c r="C55" s="116" t="s">
        <v>372</v>
      </c>
      <c r="D55" s="97">
        <v>1002.0023</v>
      </c>
      <c r="E55" s="111"/>
      <c r="G55" s="169"/>
      <c r="H55" s="95"/>
    </row>
    <row r="56" spans="3:8" ht="12.75" customHeight="1">
      <c r="C56" s="116" t="s">
        <v>433</v>
      </c>
      <c r="D56" s="123" t="s">
        <v>367</v>
      </c>
      <c r="E56" s="111"/>
      <c r="G56" s="169"/>
      <c r="H56" s="95"/>
    </row>
    <row r="57" spans="3:8" ht="12.75" customHeight="1">
      <c r="C57" s="116" t="s">
        <v>374</v>
      </c>
      <c r="D57" s="97">
        <v>1175.5259</v>
      </c>
      <c r="E57" s="111"/>
      <c r="G57" s="169"/>
      <c r="H57" s="95"/>
    </row>
    <row r="58" spans="3:8" ht="12.75" customHeight="1">
      <c r="C58" s="116" t="s">
        <v>375</v>
      </c>
      <c r="D58" s="97">
        <v>1001.795</v>
      </c>
      <c r="E58" s="111"/>
      <c r="G58" s="169"/>
      <c r="H58" s="95"/>
    </row>
    <row r="59" spans="3:8" ht="12.75" customHeight="1">
      <c r="C59" s="116" t="s">
        <v>376</v>
      </c>
      <c r="D59" s="97">
        <v>1000.7998</v>
      </c>
      <c r="E59" s="111"/>
      <c r="G59" s="169"/>
      <c r="H59" s="95"/>
    </row>
    <row r="60" spans="3:8" ht="12.75">
      <c r="C60" s="116" t="s">
        <v>377</v>
      </c>
      <c r="D60" s="97">
        <v>1001.991</v>
      </c>
      <c r="E60" s="111"/>
      <c r="G60" s="169"/>
      <c r="H60" s="95"/>
    </row>
    <row r="61" spans="3:8" ht="12.75">
      <c r="C61" s="116" t="s">
        <v>397</v>
      </c>
      <c r="D61" s="97">
        <v>1175.2781</v>
      </c>
      <c r="E61" s="111"/>
      <c r="G61" s="169"/>
      <c r="H61" s="95"/>
    </row>
    <row r="62" spans="3:8" ht="12.75">
      <c r="C62" s="170" t="s">
        <v>379</v>
      </c>
      <c r="D62" s="123" t="s">
        <v>367</v>
      </c>
      <c r="E62" s="111"/>
      <c r="G62" s="169"/>
      <c r="H62" s="95"/>
    </row>
    <row r="63" spans="3:8" ht="12.75">
      <c r="C63" s="164" t="s">
        <v>398</v>
      </c>
      <c r="D63" s="123" t="s">
        <v>367</v>
      </c>
      <c r="E63" s="111"/>
      <c r="G63" s="169"/>
      <c r="H63" s="95"/>
    </row>
    <row r="64" spans="3:8" ht="12.75">
      <c r="C64" s="164" t="s">
        <v>381</v>
      </c>
      <c r="D64" s="171" t="s">
        <v>367</v>
      </c>
      <c r="E64" s="111"/>
      <c r="G64" s="169"/>
      <c r="H64" s="95"/>
    </row>
    <row r="65" spans="3:8" ht="12.75">
      <c r="C65" s="111" t="s">
        <v>382</v>
      </c>
      <c r="D65" s="182" t="s">
        <v>481</v>
      </c>
      <c r="E65" s="111"/>
      <c r="F65" s="113"/>
      <c r="G65" s="95"/>
      <c r="H65" s="95"/>
    </row>
    <row r="66" spans="3:8" ht="12.75">
      <c r="C66" s="111" t="s">
        <v>459</v>
      </c>
      <c r="D66" s="119"/>
      <c r="E66" s="111"/>
      <c r="F66" s="113"/>
      <c r="G66" s="95"/>
      <c r="H66" s="95"/>
    </row>
    <row r="67" spans="3:8" ht="12.75">
      <c r="C67" s="144" t="s">
        <v>384</v>
      </c>
      <c r="D67" s="159" t="s">
        <v>385</v>
      </c>
      <c r="E67" s="159" t="s">
        <v>386</v>
      </c>
      <c r="F67" s="166"/>
      <c r="G67" s="95"/>
      <c r="H67" s="95"/>
    </row>
    <row r="68" spans="3:8" ht="12.75">
      <c r="C68" s="116" t="s">
        <v>369</v>
      </c>
      <c r="D68" s="172">
        <v>5.708703000000001</v>
      </c>
      <c r="E68" s="172">
        <v>5.467343999999999</v>
      </c>
      <c r="F68" s="168" t="s">
        <v>460</v>
      </c>
      <c r="G68" s="95"/>
      <c r="H68" s="95"/>
    </row>
    <row r="69" spans="3:8" ht="12.75">
      <c r="C69" s="116" t="s">
        <v>458</v>
      </c>
      <c r="D69" s="146">
        <v>4.19877</v>
      </c>
      <c r="E69" s="146">
        <v>4.021249</v>
      </c>
      <c r="F69" s="168" t="s">
        <v>461</v>
      </c>
      <c r="G69" s="95"/>
      <c r="H69" s="95"/>
    </row>
    <row r="70" spans="3:8" ht="12.75">
      <c r="C70" s="116" t="s">
        <v>372</v>
      </c>
      <c r="D70" s="173">
        <v>5.757855</v>
      </c>
      <c r="E70" s="173">
        <v>5.514417</v>
      </c>
      <c r="F70" s="168" t="s">
        <v>462</v>
      </c>
      <c r="G70" s="95"/>
      <c r="H70" s="95"/>
    </row>
    <row r="71" spans="3:8" ht="12.75">
      <c r="C71" s="116" t="s">
        <v>375</v>
      </c>
      <c r="D71" s="146">
        <v>5.712276999999999</v>
      </c>
      <c r="E71" s="146">
        <v>5.470767</v>
      </c>
      <c r="F71" s="168"/>
      <c r="G71" s="95"/>
      <c r="H71" s="95"/>
    </row>
    <row r="72" spans="3:8" ht="12.75">
      <c r="C72" s="116" t="s">
        <v>463</v>
      </c>
      <c r="D72" s="146">
        <v>5.5897820000000005</v>
      </c>
      <c r="E72" s="146">
        <v>5.353451</v>
      </c>
      <c r="F72" s="168"/>
      <c r="G72" s="95"/>
      <c r="H72" s="95"/>
    </row>
    <row r="73" spans="3:8" ht="12.75">
      <c r="C73" s="116" t="s">
        <v>377</v>
      </c>
      <c r="D73" s="173">
        <v>5.770185</v>
      </c>
      <c r="E73" s="173">
        <v>5.526226</v>
      </c>
      <c r="F73" s="168"/>
      <c r="G73" s="95"/>
      <c r="H73" s="95"/>
    </row>
    <row r="74" spans="3:8" ht="12.75">
      <c r="C74" s="160" t="s">
        <v>388</v>
      </c>
      <c r="D74" s="146"/>
      <c r="E74" s="146"/>
      <c r="F74" s="166"/>
      <c r="G74" s="95"/>
      <c r="H74" s="95"/>
    </row>
    <row r="75" spans="3:8" ht="12.75">
      <c r="C75" s="162" t="s">
        <v>389</v>
      </c>
      <c r="D75" s="161"/>
      <c r="E75" s="161"/>
      <c r="F75" s="166"/>
      <c r="G75" s="95"/>
      <c r="H75" s="95"/>
    </row>
    <row r="76" ht="12.75">
      <c r="E76"/>
    </row>
    <row r="77" ht="12.75">
      <c r="E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7">
      <selection activeCell="C57" sqref="C57"/>
    </sheetView>
  </sheetViews>
  <sheetFormatPr defaultColWidth="9.140625" defaultRowHeight="12.75"/>
  <cols>
    <col min="1" max="1" width="7.57421875" style="0" customWidth="1"/>
    <col min="2" max="2" width="14.7109375" style="0" customWidth="1"/>
    <col min="3" max="3" width="73.42187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4" customWidth="1"/>
    <col min="12" max="12" width="15.140625" style="27" customWidth="1"/>
  </cols>
  <sheetData>
    <row r="1" spans="1:8" ht="18.75">
      <c r="A1" s="2"/>
      <c r="B1" s="2"/>
      <c r="C1" s="185" t="s">
        <v>280</v>
      </c>
      <c r="D1" s="185"/>
      <c r="E1" s="185"/>
      <c r="F1" s="185"/>
      <c r="G1" s="185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315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281</v>
      </c>
      <c r="C9" t="s">
        <v>42</v>
      </c>
      <c r="D9" t="s">
        <v>16</v>
      </c>
      <c r="E9" s="38">
        <v>100000000</v>
      </c>
      <c r="F9" s="14">
        <v>968.039</v>
      </c>
      <c r="G9" s="15">
        <v>0.1493</v>
      </c>
      <c r="H9" s="16">
        <v>41726</v>
      </c>
    </row>
    <row r="10" spans="1:11" ht="12.75" customHeight="1">
      <c r="A10">
        <v>2</v>
      </c>
      <c r="B10" t="s">
        <v>283</v>
      </c>
      <c r="C10" t="s">
        <v>282</v>
      </c>
      <c r="D10" t="s">
        <v>13</v>
      </c>
      <c r="E10" s="38">
        <v>50000000</v>
      </c>
      <c r="F10" s="14">
        <v>486.8025</v>
      </c>
      <c r="G10" s="15">
        <v>0.0751</v>
      </c>
      <c r="H10" s="16">
        <v>41716</v>
      </c>
      <c r="J10" s="17" t="s">
        <v>17</v>
      </c>
      <c r="K10" s="35" t="s">
        <v>18</v>
      </c>
    </row>
    <row r="11" spans="1:11" ht="12.75" customHeight="1">
      <c r="A11">
        <v>3</v>
      </c>
      <c r="B11" t="s">
        <v>284</v>
      </c>
      <c r="C11" t="s">
        <v>96</v>
      </c>
      <c r="D11" t="s">
        <v>16</v>
      </c>
      <c r="E11" s="38">
        <v>50000000</v>
      </c>
      <c r="F11" s="14">
        <v>486.005</v>
      </c>
      <c r="G11" s="15">
        <v>0.07490000000000001</v>
      </c>
      <c r="H11" s="16">
        <v>41718</v>
      </c>
      <c r="J11" s="15" t="s">
        <v>25</v>
      </c>
      <c r="K11" s="34">
        <v>0.2751</v>
      </c>
    </row>
    <row r="12" spans="1:11" ht="12.75" customHeight="1">
      <c r="A12">
        <v>4</v>
      </c>
      <c r="B12" t="s">
        <v>286</v>
      </c>
      <c r="C12" t="s">
        <v>285</v>
      </c>
      <c r="D12" t="s">
        <v>13</v>
      </c>
      <c r="E12" s="38">
        <v>50000000</v>
      </c>
      <c r="F12" s="14">
        <v>485.662</v>
      </c>
      <c r="G12" s="15">
        <v>0.07490000000000001</v>
      </c>
      <c r="H12" s="16">
        <v>41716</v>
      </c>
      <c r="J12" s="15" t="s">
        <v>16</v>
      </c>
      <c r="K12" s="34">
        <v>0.25329999999999997</v>
      </c>
    </row>
    <row r="13" spans="1:11" ht="12.75" customHeight="1">
      <c r="A13">
        <v>5</v>
      </c>
      <c r="B13" t="s">
        <v>44</v>
      </c>
      <c r="C13" t="s">
        <v>42</v>
      </c>
      <c r="D13" t="s">
        <v>16</v>
      </c>
      <c r="E13" s="38">
        <v>19500000</v>
      </c>
      <c r="F13" s="14">
        <v>188.600685</v>
      </c>
      <c r="G13" s="15">
        <v>0.0291</v>
      </c>
      <c r="H13" s="16">
        <v>41732</v>
      </c>
      <c r="J13" s="15" t="s">
        <v>13</v>
      </c>
      <c r="K13" s="34">
        <v>0.22460000000000002</v>
      </c>
    </row>
    <row r="14" spans="3:11" ht="12.75" customHeight="1">
      <c r="C14" s="18" t="s">
        <v>45</v>
      </c>
      <c r="D14" s="18"/>
      <c r="E14" s="39"/>
      <c r="F14" s="19">
        <f>SUM(F9:F13)</f>
        <v>2615.109185</v>
      </c>
      <c r="G14" s="20">
        <f>SUM(G9:G13)</f>
        <v>0.40330000000000005</v>
      </c>
      <c r="H14" s="21"/>
      <c r="I14" s="29"/>
      <c r="J14" s="15" t="s">
        <v>243</v>
      </c>
      <c r="K14" s="34">
        <v>0.14800000000000002</v>
      </c>
    </row>
    <row r="15" spans="6:11" ht="12.75" customHeight="1">
      <c r="F15" s="14"/>
      <c r="G15" s="15"/>
      <c r="H15" s="16"/>
      <c r="J15" s="15" t="s">
        <v>35</v>
      </c>
      <c r="K15" s="34">
        <v>0.0771</v>
      </c>
    </row>
    <row r="16" spans="3:11" ht="12.75" customHeight="1">
      <c r="C16" s="1" t="s">
        <v>46</v>
      </c>
      <c r="F16" s="14"/>
      <c r="G16" s="15"/>
      <c r="H16" s="16"/>
      <c r="J16" s="15" t="s">
        <v>43</v>
      </c>
      <c r="K16" s="34">
        <v>0.0219</v>
      </c>
    </row>
    <row r="17" spans="1:10" ht="12.75" customHeight="1">
      <c r="A17">
        <v>6</v>
      </c>
      <c r="B17" t="s">
        <v>288</v>
      </c>
      <c r="C17" t="s">
        <v>287</v>
      </c>
      <c r="D17" t="s">
        <v>13</v>
      </c>
      <c r="E17" s="38">
        <v>50000000</v>
      </c>
      <c r="F17" s="14">
        <v>483.7635</v>
      </c>
      <c r="G17" s="15">
        <v>0.0746</v>
      </c>
      <c r="H17" s="16">
        <v>41723</v>
      </c>
      <c r="J17" s="15"/>
    </row>
    <row r="18" spans="3:9" ht="12.75" customHeight="1">
      <c r="C18" s="18" t="s">
        <v>45</v>
      </c>
      <c r="D18" s="18"/>
      <c r="E18" s="39"/>
      <c r="F18" s="19">
        <f>SUM(F17:F17)</f>
        <v>483.7635</v>
      </c>
      <c r="G18" s="20">
        <f>SUM(G17:G17)</f>
        <v>0.0746</v>
      </c>
      <c r="H18" s="21"/>
      <c r="I18" s="29"/>
    </row>
    <row r="19" spans="6:8" ht="12.75" customHeight="1">
      <c r="F19" s="14"/>
      <c r="G19" s="15"/>
      <c r="H19" s="16"/>
    </row>
    <row r="20" spans="3:8" ht="12.75" customHeight="1">
      <c r="C20" s="1" t="s">
        <v>59</v>
      </c>
      <c r="F20" s="14"/>
      <c r="G20" s="15"/>
      <c r="H20" s="16"/>
    </row>
    <row r="21" spans="3:8" ht="12.75" customHeight="1">
      <c r="C21" s="1" t="s">
        <v>60</v>
      </c>
      <c r="F21" s="14"/>
      <c r="G21" s="15"/>
      <c r="H21" s="16"/>
    </row>
    <row r="22" spans="1:8" ht="12.75" customHeight="1">
      <c r="A22">
        <v>7</v>
      </c>
      <c r="B22" t="s">
        <v>260</v>
      </c>
      <c r="C22" t="s">
        <v>259</v>
      </c>
      <c r="D22" t="s">
        <v>243</v>
      </c>
      <c r="E22" s="38">
        <v>90000000</v>
      </c>
      <c r="F22" s="14">
        <v>959.8428</v>
      </c>
      <c r="G22" s="15">
        <v>0.14800000000000002</v>
      </c>
      <c r="H22" s="16">
        <v>41732</v>
      </c>
    </row>
    <row r="23" spans="1:8" ht="12.75" customHeight="1">
      <c r="A23">
        <v>8</v>
      </c>
      <c r="B23" t="s">
        <v>289</v>
      </c>
      <c r="C23" t="s">
        <v>177</v>
      </c>
      <c r="D23" t="s">
        <v>25</v>
      </c>
      <c r="E23" s="38">
        <v>50000000</v>
      </c>
      <c r="F23" s="14">
        <v>665.4715</v>
      </c>
      <c r="G23" s="15">
        <v>0.1026</v>
      </c>
      <c r="H23" s="16">
        <v>41729</v>
      </c>
    </row>
    <row r="24" spans="1:8" ht="12.75" customHeight="1">
      <c r="A24">
        <v>9</v>
      </c>
      <c r="B24" t="s">
        <v>73</v>
      </c>
      <c r="C24" t="s">
        <v>72</v>
      </c>
      <c r="D24" t="s">
        <v>25</v>
      </c>
      <c r="E24" s="38">
        <v>62000000</v>
      </c>
      <c r="F24" s="14">
        <v>618.35452</v>
      </c>
      <c r="G24" s="15">
        <v>0.0953</v>
      </c>
      <c r="H24" s="16">
        <v>41710</v>
      </c>
    </row>
    <row r="25" spans="1:8" ht="12.75" customHeight="1">
      <c r="A25">
        <v>10</v>
      </c>
      <c r="B25" t="s">
        <v>290</v>
      </c>
      <c r="C25" t="s">
        <v>187</v>
      </c>
      <c r="D25" t="s">
        <v>25</v>
      </c>
      <c r="E25" s="38">
        <v>50000000</v>
      </c>
      <c r="F25" s="14">
        <v>500.42</v>
      </c>
      <c r="G25" s="15">
        <v>0.07719999999999999</v>
      </c>
      <c r="H25" s="16">
        <v>41645</v>
      </c>
    </row>
    <row r="26" spans="1:8" ht="12.75" customHeight="1">
      <c r="A26">
        <v>11</v>
      </c>
      <c r="B26" t="s">
        <v>291</v>
      </c>
      <c r="C26" t="s">
        <v>255</v>
      </c>
      <c r="D26" t="s">
        <v>35</v>
      </c>
      <c r="E26" s="38">
        <v>50000000</v>
      </c>
      <c r="F26" s="14">
        <v>500.34</v>
      </c>
      <c r="G26" s="15">
        <v>0.0771</v>
      </c>
      <c r="H26" s="16">
        <v>41732</v>
      </c>
    </row>
    <row r="27" spans="3:9" ht="12.75" customHeight="1">
      <c r="C27" s="18" t="s">
        <v>45</v>
      </c>
      <c r="D27" s="18"/>
      <c r="E27" s="39"/>
      <c r="F27" s="19">
        <f>SUM(F22:F26)</f>
        <v>3244.42882</v>
      </c>
      <c r="G27" s="20">
        <f>SUM(G22:G26)</f>
        <v>0.5002</v>
      </c>
      <c r="H27" s="21"/>
      <c r="I27" s="29"/>
    </row>
    <row r="28" spans="6:8" ht="12.75" customHeight="1">
      <c r="F28" s="14"/>
      <c r="G28" s="15"/>
      <c r="H28" s="16"/>
    </row>
    <row r="29" spans="3:8" ht="12.75" customHeight="1">
      <c r="C29" s="1" t="s">
        <v>77</v>
      </c>
      <c r="F29" s="14">
        <v>14.188975</v>
      </c>
      <c r="G29" s="15">
        <v>0.0022</v>
      </c>
      <c r="H29" s="16"/>
    </row>
    <row r="30" spans="3:9" ht="12.75" customHeight="1">
      <c r="C30" s="18" t="s">
        <v>45</v>
      </c>
      <c r="D30" s="18"/>
      <c r="E30" s="39"/>
      <c r="F30" s="19">
        <f>SUM(F29:F29)</f>
        <v>14.188975</v>
      </c>
      <c r="G30" s="20">
        <f>SUM(G29:G29)</f>
        <v>0.0022</v>
      </c>
      <c r="H30" s="21"/>
      <c r="I30" s="29"/>
    </row>
    <row r="31" spans="6:8" ht="12.75" customHeight="1">
      <c r="F31" s="14"/>
      <c r="G31" s="15"/>
      <c r="H31" s="16"/>
    </row>
    <row r="32" spans="3:8" ht="12.75" customHeight="1">
      <c r="C32" s="1" t="s">
        <v>78</v>
      </c>
      <c r="F32" s="14"/>
      <c r="G32" s="15"/>
      <c r="H32" s="16"/>
    </row>
    <row r="33" spans="3:8" ht="12.75" customHeight="1">
      <c r="C33" s="1" t="s">
        <v>79</v>
      </c>
      <c r="F33" s="14">
        <v>128.459189</v>
      </c>
      <c r="G33" s="15">
        <v>0.0197</v>
      </c>
      <c r="H33" s="16"/>
    </row>
    <row r="34" spans="3:9" ht="12.75" customHeight="1">
      <c r="C34" s="18" t="s">
        <v>45</v>
      </c>
      <c r="D34" s="18"/>
      <c r="E34" s="39"/>
      <c r="F34" s="19">
        <f>SUM(F33:F33)</f>
        <v>128.459189</v>
      </c>
      <c r="G34" s="20">
        <f>SUM(G33:G33)</f>
        <v>0.0197</v>
      </c>
      <c r="H34" s="21"/>
      <c r="I34" s="29"/>
    </row>
    <row r="35" spans="3:9" ht="12.75" customHeight="1">
      <c r="C35" s="22" t="s">
        <v>80</v>
      </c>
      <c r="D35" s="22"/>
      <c r="E35" s="40"/>
      <c r="F35" s="23">
        <f>SUM(F14,F18,F27,F30,F34)</f>
        <v>6485.949669</v>
      </c>
      <c r="G35" s="24">
        <f>SUM(G14,G18,G27,G30,G34)</f>
        <v>1</v>
      </c>
      <c r="H35" s="25"/>
      <c r="I35" s="30"/>
    </row>
    <row r="36" ht="12.75" customHeight="1"/>
    <row r="37" ht="12.75" customHeight="1">
      <c r="C37" s="1" t="s">
        <v>316</v>
      </c>
    </row>
    <row r="38" ht="12.75" customHeight="1">
      <c r="C38" s="1" t="s">
        <v>317</v>
      </c>
    </row>
    <row r="39" ht="12.75" customHeight="1">
      <c r="C39" s="1"/>
    </row>
    <row r="40" ht="12.75" customHeight="1">
      <c r="C40" s="1"/>
    </row>
    <row r="41" spans="3:5" ht="12.75" customHeight="1">
      <c r="C41" s="1" t="s">
        <v>365</v>
      </c>
      <c r="E41"/>
    </row>
    <row r="42" spans="3:5" ht="12.75" customHeight="1">
      <c r="C42" s="174" t="s">
        <v>366</v>
      </c>
      <c r="D42" t="s">
        <v>367</v>
      </c>
      <c r="E42"/>
    </row>
    <row r="43" spans="3:5" ht="12.75" customHeight="1">
      <c r="C43" s="81" t="s">
        <v>472</v>
      </c>
      <c r="E43"/>
    </row>
    <row r="44" spans="3:5" ht="12.75" customHeight="1">
      <c r="C44" t="s">
        <v>464</v>
      </c>
      <c r="D44" s="97">
        <v>1057.6736</v>
      </c>
      <c r="E44"/>
    </row>
    <row r="45" spans="3:5" ht="12.75" customHeight="1">
      <c r="C45" t="s">
        <v>465</v>
      </c>
      <c r="D45" s="97">
        <v>1057.694</v>
      </c>
      <c r="E45"/>
    </row>
    <row r="46" spans="3:5" ht="12.75" customHeight="1">
      <c r="C46" t="s">
        <v>466</v>
      </c>
      <c r="D46" s="97">
        <v>1058.3432</v>
      </c>
      <c r="E46"/>
    </row>
    <row r="47" spans="3:5" ht="12.75" customHeight="1">
      <c r="C47" s="83" t="s">
        <v>473</v>
      </c>
      <c r="E47"/>
    </row>
    <row r="48" spans="3:6" ht="12.75" customHeight="1">
      <c r="C48" t="s">
        <v>464</v>
      </c>
      <c r="D48" s="97">
        <v>1064.7351</v>
      </c>
      <c r="E48"/>
      <c r="F48" s="169"/>
    </row>
    <row r="49" spans="3:6" ht="12.75" customHeight="1">
      <c r="C49" t="s">
        <v>465</v>
      </c>
      <c r="D49" s="97">
        <v>1064.7614</v>
      </c>
      <c r="E49"/>
      <c r="F49" s="169"/>
    </row>
    <row r="50" spans="3:6" ht="12.75" customHeight="1">
      <c r="C50" t="s">
        <v>466</v>
      </c>
      <c r="D50" s="97">
        <v>1065.4938</v>
      </c>
      <c r="E50"/>
      <c r="F50" s="169"/>
    </row>
    <row r="51" ht="12.75" customHeight="1">
      <c r="E51"/>
    </row>
    <row r="52" spans="3:5" ht="12.75" customHeight="1">
      <c r="C52" t="s">
        <v>379</v>
      </c>
      <c r="D52" t="s">
        <v>367</v>
      </c>
      <c r="E52"/>
    </row>
    <row r="53" spans="3:5" ht="12.75" customHeight="1">
      <c r="C53" t="s">
        <v>398</v>
      </c>
      <c r="D53" t="s">
        <v>367</v>
      </c>
      <c r="E53"/>
    </row>
    <row r="54" spans="3:5" ht="12.75" customHeight="1">
      <c r="C54" t="s">
        <v>381</v>
      </c>
      <c r="D54" t="s">
        <v>367</v>
      </c>
      <c r="E54"/>
    </row>
    <row r="55" spans="3:5" ht="12.75" customHeight="1">
      <c r="C55" t="s">
        <v>382</v>
      </c>
      <c r="D55" t="s">
        <v>482</v>
      </c>
      <c r="E55"/>
    </row>
    <row r="56" spans="3:5" ht="12.75" customHeight="1">
      <c r="C56" t="s">
        <v>453</v>
      </c>
      <c r="E56"/>
    </row>
    <row r="57" spans="3:5" ht="12.75" customHeight="1">
      <c r="C57" t="s">
        <v>384</v>
      </c>
      <c r="D57" t="s">
        <v>385</v>
      </c>
      <c r="E57" t="s">
        <v>386</v>
      </c>
    </row>
    <row r="58" spans="3:5" ht="12.75" customHeight="1">
      <c r="C58" t="s">
        <v>467</v>
      </c>
      <c r="D58" s="174" t="s">
        <v>367</v>
      </c>
      <c r="E58" s="174" t="s">
        <v>367</v>
      </c>
    </row>
    <row r="59" spans="3:7" ht="12.75" customHeight="1">
      <c r="C59" s="186" t="s">
        <v>388</v>
      </c>
      <c r="D59" s="186"/>
      <c r="E59" s="186"/>
      <c r="F59" s="186"/>
      <c r="G59" s="186"/>
    </row>
    <row r="60" spans="3:5" ht="12.75" customHeight="1">
      <c r="C60" t="s">
        <v>389</v>
      </c>
      <c r="E60"/>
    </row>
    <row r="61" ht="12.75" customHeight="1">
      <c r="E61"/>
    </row>
    <row r="62" ht="12.75" customHeight="1">
      <c r="E62"/>
    </row>
    <row r="63" ht="12.75" customHeight="1">
      <c r="E63"/>
    </row>
    <row r="64" ht="12.75" customHeight="1">
      <c r="E64"/>
    </row>
    <row r="65" ht="12.75">
      <c r="E65"/>
    </row>
  </sheetData>
  <sheetProtection/>
  <mergeCells count="2">
    <mergeCell ref="C1:G1"/>
    <mergeCell ref="C59:G5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C54" sqref="C54:G54"/>
    </sheetView>
  </sheetViews>
  <sheetFormatPr defaultColWidth="9.140625" defaultRowHeight="12.75"/>
  <cols>
    <col min="1" max="1" width="7.57421875" style="0" customWidth="1"/>
    <col min="2" max="2" width="13.8515625" style="0" customWidth="1"/>
    <col min="3" max="3" width="78.5742187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4" customWidth="1"/>
    <col min="12" max="12" width="15.140625" style="27" customWidth="1"/>
  </cols>
  <sheetData>
    <row r="1" spans="1:8" ht="18.75">
      <c r="A1" s="2"/>
      <c r="B1" s="2"/>
      <c r="C1" s="185" t="s">
        <v>292</v>
      </c>
      <c r="D1" s="185"/>
      <c r="E1" s="185"/>
      <c r="F1" s="185"/>
      <c r="G1" s="185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315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293</v>
      </c>
      <c r="C9" t="s">
        <v>194</v>
      </c>
      <c r="D9" t="s">
        <v>16</v>
      </c>
      <c r="E9" s="38">
        <v>100000000</v>
      </c>
      <c r="F9" s="14">
        <v>966.421</v>
      </c>
      <c r="G9" s="15">
        <v>0.16269999999999998</v>
      </c>
      <c r="H9" s="16">
        <v>41746</v>
      </c>
    </row>
    <row r="10" spans="1:11" ht="12.75" customHeight="1">
      <c r="A10">
        <v>2</v>
      </c>
      <c r="B10" t="s">
        <v>295</v>
      </c>
      <c r="C10" t="s">
        <v>294</v>
      </c>
      <c r="D10" t="s">
        <v>13</v>
      </c>
      <c r="E10" s="38">
        <v>100000000</v>
      </c>
      <c r="F10" s="14">
        <v>966.087</v>
      </c>
      <c r="G10" s="15">
        <v>0.16260000000000002</v>
      </c>
      <c r="H10" s="16">
        <v>41745</v>
      </c>
      <c r="J10" s="17" t="s">
        <v>17</v>
      </c>
      <c r="K10" s="35" t="s">
        <v>18</v>
      </c>
    </row>
    <row r="11" spans="1:11" ht="12.75" customHeight="1">
      <c r="A11">
        <v>3</v>
      </c>
      <c r="B11" t="s">
        <v>296</v>
      </c>
      <c r="C11" t="s">
        <v>42</v>
      </c>
      <c r="D11" t="s">
        <v>16</v>
      </c>
      <c r="E11" s="38">
        <v>80000000</v>
      </c>
      <c r="F11" s="14">
        <v>770.7864</v>
      </c>
      <c r="G11" s="15">
        <v>0.1298</v>
      </c>
      <c r="H11" s="16">
        <v>41747</v>
      </c>
      <c r="J11" s="15" t="s">
        <v>16</v>
      </c>
      <c r="K11" s="34">
        <v>0.8170999999999999</v>
      </c>
    </row>
    <row r="12" spans="3:11" ht="12.75" customHeight="1">
      <c r="C12" s="18" t="s">
        <v>45</v>
      </c>
      <c r="D12" s="18"/>
      <c r="E12" s="39"/>
      <c r="F12" s="19">
        <f>SUM(F9:F11)</f>
        <v>2703.2943999999998</v>
      </c>
      <c r="G12" s="20">
        <f>SUM(G9:G11)</f>
        <v>0.45510000000000006</v>
      </c>
      <c r="H12" s="21"/>
      <c r="I12" s="29"/>
      <c r="J12" s="15" t="s">
        <v>13</v>
      </c>
      <c r="K12" s="34">
        <v>0.16260000000000002</v>
      </c>
    </row>
    <row r="13" spans="6:11" ht="12.75" customHeight="1">
      <c r="F13" s="14"/>
      <c r="G13" s="15"/>
      <c r="H13" s="16"/>
      <c r="J13" s="15" t="s">
        <v>25</v>
      </c>
      <c r="K13" s="34">
        <v>0.0168</v>
      </c>
    </row>
    <row r="14" spans="3:11" ht="12.75" customHeight="1">
      <c r="C14" s="1" t="s">
        <v>46</v>
      </c>
      <c r="F14" s="14"/>
      <c r="G14" s="15"/>
      <c r="H14" s="16"/>
      <c r="J14" s="15" t="s">
        <v>43</v>
      </c>
      <c r="K14" s="34">
        <v>0.0034999999999999996</v>
      </c>
    </row>
    <row r="15" spans="1:10" ht="12.75" customHeight="1">
      <c r="A15">
        <v>4</v>
      </c>
      <c r="B15" t="s">
        <v>58</v>
      </c>
      <c r="C15" t="s">
        <v>57</v>
      </c>
      <c r="D15" t="s">
        <v>16</v>
      </c>
      <c r="E15" s="38">
        <v>162500000</v>
      </c>
      <c r="F15" s="14">
        <v>1559.715625</v>
      </c>
      <c r="G15" s="15">
        <v>0.2626</v>
      </c>
      <c r="H15" s="16">
        <v>41758</v>
      </c>
      <c r="J15" s="15"/>
    </row>
    <row r="16" spans="1:8" ht="12.75" customHeight="1">
      <c r="A16">
        <v>5</v>
      </c>
      <c r="B16" t="s">
        <v>217</v>
      </c>
      <c r="C16" t="s">
        <v>216</v>
      </c>
      <c r="D16" t="s">
        <v>16</v>
      </c>
      <c r="E16" s="38">
        <v>161500000</v>
      </c>
      <c r="F16" s="14">
        <v>1556.580605</v>
      </c>
      <c r="G16" s="15">
        <v>0.262</v>
      </c>
      <c r="H16" s="16">
        <v>41738</v>
      </c>
    </row>
    <row r="17" spans="3:9" ht="12.75" customHeight="1">
      <c r="C17" s="18" t="s">
        <v>45</v>
      </c>
      <c r="D17" s="18"/>
      <c r="E17" s="39"/>
      <c r="F17" s="19">
        <f>SUM(F15:F16)</f>
        <v>3116.29623</v>
      </c>
      <c r="G17" s="20">
        <f>SUM(G15:G16)</f>
        <v>0.5246</v>
      </c>
      <c r="H17" s="21"/>
      <c r="I17" s="29"/>
    </row>
    <row r="18" spans="6:8" ht="12.75" customHeight="1">
      <c r="F18" s="14"/>
      <c r="G18" s="15"/>
      <c r="H18" s="16"/>
    </row>
    <row r="19" spans="3:8" ht="12.75" customHeight="1">
      <c r="C19" s="1" t="s">
        <v>59</v>
      </c>
      <c r="F19" s="14"/>
      <c r="G19" s="15"/>
      <c r="H19" s="16"/>
    </row>
    <row r="20" spans="3:8" ht="12.75" customHeight="1">
      <c r="C20" s="1" t="s">
        <v>60</v>
      </c>
      <c r="F20" s="14"/>
      <c r="G20" s="15"/>
      <c r="H20" s="16"/>
    </row>
    <row r="21" spans="1:8" ht="12.75" customHeight="1">
      <c r="A21">
        <v>6</v>
      </c>
      <c r="B21" t="s">
        <v>73</v>
      </c>
      <c r="C21" t="s">
        <v>72</v>
      </c>
      <c r="D21" t="s">
        <v>25</v>
      </c>
      <c r="E21" s="38">
        <v>10000000</v>
      </c>
      <c r="F21" s="14">
        <v>99.7346</v>
      </c>
      <c r="G21" s="15">
        <v>0.0168</v>
      </c>
      <c r="H21" s="16">
        <v>41710</v>
      </c>
    </row>
    <row r="22" spans="3:9" ht="12.75" customHeight="1">
      <c r="C22" s="18" t="s">
        <v>45</v>
      </c>
      <c r="D22" s="18"/>
      <c r="E22" s="39"/>
      <c r="F22" s="19">
        <f>SUM(F21:F21)</f>
        <v>99.7346</v>
      </c>
      <c r="G22" s="20">
        <f>SUM(G21:G21)</f>
        <v>0.0168</v>
      </c>
      <c r="H22" s="21"/>
      <c r="I22" s="29"/>
    </row>
    <row r="23" spans="6:8" ht="12.75" customHeight="1">
      <c r="F23" s="14"/>
      <c r="G23" s="15"/>
      <c r="H23" s="16"/>
    </row>
    <row r="24" spans="3:8" ht="12.75" customHeight="1">
      <c r="C24" s="1" t="s">
        <v>77</v>
      </c>
      <c r="F24" s="14">
        <v>15.6568</v>
      </c>
      <c r="G24" s="15">
        <v>0.0026</v>
      </c>
      <c r="H24" s="16"/>
    </row>
    <row r="25" spans="3:9" ht="12.75" customHeight="1">
      <c r="C25" s="18" t="s">
        <v>45</v>
      </c>
      <c r="D25" s="18"/>
      <c r="E25" s="39"/>
      <c r="F25" s="19">
        <f>SUM(F24:F24)</f>
        <v>15.6568</v>
      </c>
      <c r="G25" s="20">
        <f>SUM(G24:G24)</f>
        <v>0.0026</v>
      </c>
      <c r="H25" s="21"/>
      <c r="I25" s="29"/>
    </row>
    <row r="26" spans="6:8" ht="12.75" customHeight="1">
      <c r="F26" s="14"/>
      <c r="G26" s="15"/>
      <c r="H26" s="16"/>
    </row>
    <row r="27" spans="3:8" ht="12.75" customHeight="1">
      <c r="C27" s="1" t="s">
        <v>78</v>
      </c>
      <c r="F27" s="14"/>
      <c r="G27" s="15"/>
      <c r="H27" s="16"/>
    </row>
    <row r="28" spans="3:8" ht="12.75" customHeight="1">
      <c r="C28" s="1" t="s">
        <v>79</v>
      </c>
      <c r="F28" s="14">
        <v>5.192139</v>
      </c>
      <c r="G28" s="15">
        <v>0.0009</v>
      </c>
      <c r="H28" s="16"/>
    </row>
    <row r="29" spans="3:9" ht="12.75" customHeight="1">
      <c r="C29" s="18" t="s">
        <v>45</v>
      </c>
      <c r="D29" s="18"/>
      <c r="E29" s="39"/>
      <c r="F29" s="19">
        <f>SUM(F28:F28)</f>
        <v>5.192139</v>
      </c>
      <c r="G29" s="20">
        <f>SUM(G28:G28)</f>
        <v>0.0009</v>
      </c>
      <c r="H29" s="21"/>
      <c r="I29" s="29"/>
    </row>
    <row r="30" spans="3:9" ht="12.75" customHeight="1">
      <c r="C30" s="22" t="s">
        <v>80</v>
      </c>
      <c r="D30" s="22"/>
      <c r="E30" s="40"/>
      <c r="F30" s="23">
        <f>SUM(F12,F17,F22,F25,F29)</f>
        <v>5940.174168999999</v>
      </c>
      <c r="G30" s="24">
        <f>SUM(G12,G17,G22,G25,G29)</f>
        <v>1</v>
      </c>
      <c r="H30" s="25"/>
      <c r="I30" s="30"/>
    </row>
    <row r="31" ht="12.75" customHeight="1"/>
    <row r="32" ht="12.75" customHeight="1">
      <c r="C32" s="1" t="s">
        <v>316</v>
      </c>
    </row>
    <row r="33" ht="12.75" customHeight="1">
      <c r="C33" s="1" t="s">
        <v>317</v>
      </c>
    </row>
    <row r="34" ht="12.75" customHeight="1">
      <c r="C34" s="1"/>
    </row>
    <row r="35" ht="12.75" customHeight="1">
      <c r="C35" s="1"/>
    </row>
    <row r="36" spans="3:5" ht="12.75" customHeight="1">
      <c r="C36" s="1" t="s">
        <v>365</v>
      </c>
      <c r="E36"/>
    </row>
    <row r="37" spans="3:5" ht="12.75" customHeight="1">
      <c r="C37" s="174" t="s">
        <v>366</v>
      </c>
      <c r="D37" t="s">
        <v>367</v>
      </c>
      <c r="E37"/>
    </row>
    <row r="38" spans="3:5" ht="12.75" customHeight="1">
      <c r="C38" s="81" t="s">
        <v>472</v>
      </c>
      <c r="E38"/>
    </row>
    <row r="39" spans="3:5" ht="12.75" customHeight="1">
      <c r="C39" t="s">
        <v>464</v>
      </c>
      <c r="D39" s="97">
        <v>1041.0767</v>
      </c>
      <c r="E39"/>
    </row>
    <row r="40" spans="3:5" ht="12.75" customHeight="1">
      <c r="C40" t="s">
        <v>465</v>
      </c>
      <c r="D40" s="97">
        <v>1041.1429</v>
      </c>
      <c r="E40"/>
    </row>
    <row r="41" spans="3:5" ht="12.75" customHeight="1">
      <c r="C41" t="s">
        <v>466</v>
      </c>
      <c r="D41" s="97">
        <v>1041.616</v>
      </c>
      <c r="E41"/>
    </row>
    <row r="42" spans="3:5" ht="12.75" customHeight="1">
      <c r="C42" s="83" t="s">
        <v>473</v>
      </c>
      <c r="E42"/>
    </row>
    <row r="43" spans="3:5" ht="12.75" customHeight="1">
      <c r="C43" t="s">
        <v>464</v>
      </c>
      <c r="D43" s="97">
        <v>1047.8331</v>
      </c>
      <c r="E43"/>
    </row>
    <row r="44" spans="3:5" ht="12.75" customHeight="1">
      <c r="C44" t="s">
        <v>465</v>
      </c>
      <c r="D44" s="97">
        <v>1047.9071</v>
      </c>
      <c r="E44"/>
    </row>
    <row r="45" spans="3:5" ht="12.75" customHeight="1">
      <c r="C45" t="s">
        <v>466</v>
      </c>
      <c r="D45" s="97">
        <v>1048.4591</v>
      </c>
      <c r="E45"/>
    </row>
    <row r="46" ht="12.75" customHeight="1">
      <c r="E46"/>
    </row>
    <row r="47" spans="3:5" ht="12.75" customHeight="1">
      <c r="C47" t="s">
        <v>379</v>
      </c>
      <c r="D47" t="s">
        <v>367</v>
      </c>
      <c r="E47"/>
    </row>
    <row r="48" spans="3:5" ht="12.75" customHeight="1">
      <c r="C48" t="s">
        <v>398</v>
      </c>
      <c r="D48" t="s">
        <v>367</v>
      </c>
      <c r="E48"/>
    </row>
    <row r="49" spans="3:5" ht="12.75" customHeight="1">
      <c r="C49" t="s">
        <v>381</v>
      </c>
      <c r="D49" t="s">
        <v>367</v>
      </c>
      <c r="E49"/>
    </row>
    <row r="50" spans="3:5" ht="12.75" customHeight="1">
      <c r="C50" t="s">
        <v>382</v>
      </c>
      <c r="D50" s="183" t="s">
        <v>483</v>
      </c>
      <c r="E50"/>
    </row>
    <row r="51" spans="3:5" ht="12.75" customHeight="1">
      <c r="C51" t="s">
        <v>453</v>
      </c>
      <c r="E51"/>
    </row>
    <row r="52" spans="3:5" ht="12.75" customHeight="1">
      <c r="C52" t="s">
        <v>384</v>
      </c>
      <c r="D52" t="s">
        <v>385</v>
      </c>
      <c r="E52" t="s">
        <v>386</v>
      </c>
    </row>
    <row r="53" spans="3:5" ht="12.75" customHeight="1">
      <c r="C53" t="s">
        <v>467</v>
      </c>
      <c r="D53" s="174" t="s">
        <v>367</v>
      </c>
      <c r="E53" s="174" t="s">
        <v>367</v>
      </c>
    </row>
    <row r="54" spans="3:7" ht="12.75" customHeight="1">
      <c r="C54" s="186" t="s">
        <v>388</v>
      </c>
      <c r="D54" s="186"/>
      <c r="E54" s="186"/>
      <c r="F54" s="186"/>
      <c r="G54" s="186"/>
    </row>
    <row r="55" ht="12.75" customHeight="1">
      <c r="E55"/>
    </row>
    <row r="56" spans="3:5" ht="12.75" customHeight="1">
      <c r="C56" t="s">
        <v>389</v>
      </c>
      <c r="E56"/>
    </row>
    <row r="57" ht="12.75" customHeight="1">
      <c r="E57"/>
    </row>
  </sheetData>
  <sheetProtection/>
  <mergeCells count="2">
    <mergeCell ref="C1:G1"/>
    <mergeCell ref="C54:G5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8">
      <selection activeCell="D51" sqref="D51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72.2812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4" customWidth="1"/>
    <col min="12" max="12" width="15.421875" style="27" customWidth="1"/>
  </cols>
  <sheetData>
    <row r="1" spans="1:8" ht="18.75">
      <c r="A1" s="2"/>
      <c r="B1" s="2"/>
      <c r="C1" s="185" t="s">
        <v>297</v>
      </c>
      <c r="D1" s="185"/>
      <c r="E1" s="185"/>
      <c r="F1" s="185"/>
      <c r="G1" s="185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315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298</v>
      </c>
      <c r="C9" t="s">
        <v>282</v>
      </c>
      <c r="D9" t="s">
        <v>13</v>
      </c>
      <c r="E9" s="38">
        <v>150000000</v>
      </c>
      <c r="F9" s="14">
        <v>1458.657</v>
      </c>
      <c r="G9" s="15">
        <v>0.2113</v>
      </c>
      <c r="H9" s="16">
        <v>41719</v>
      </c>
    </row>
    <row r="10" spans="1:11" ht="12.75" customHeight="1">
      <c r="A10">
        <v>2</v>
      </c>
      <c r="B10" t="s">
        <v>300</v>
      </c>
      <c r="C10" t="s">
        <v>299</v>
      </c>
      <c r="D10" t="s">
        <v>16</v>
      </c>
      <c r="E10" s="38">
        <v>150000000</v>
      </c>
      <c r="F10" s="14">
        <v>1413.5055</v>
      </c>
      <c r="G10" s="15">
        <v>0.2047</v>
      </c>
      <c r="H10" s="16">
        <v>41855</v>
      </c>
      <c r="J10" s="17" t="s">
        <v>17</v>
      </c>
      <c r="K10" s="35" t="s">
        <v>18</v>
      </c>
    </row>
    <row r="11" spans="1:11" ht="12.75" customHeight="1">
      <c r="A11">
        <v>3</v>
      </c>
      <c r="B11" t="s">
        <v>41</v>
      </c>
      <c r="C11" t="s">
        <v>39</v>
      </c>
      <c r="D11" t="s">
        <v>13</v>
      </c>
      <c r="E11" s="38">
        <v>108000000</v>
      </c>
      <c r="F11" s="14">
        <v>1017.38808</v>
      </c>
      <c r="G11" s="15">
        <v>0.1474</v>
      </c>
      <c r="H11" s="16">
        <v>41856</v>
      </c>
      <c r="J11" s="15" t="s">
        <v>13</v>
      </c>
      <c r="K11" s="34">
        <v>0.6315</v>
      </c>
    </row>
    <row r="12" spans="1:11" ht="12.75" customHeight="1">
      <c r="A12">
        <v>4</v>
      </c>
      <c r="B12" t="s">
        <v>301</v>
      </c>
      <c r="C12" t="s">
        <v>205</v>
      </c>
      <c r="D12" t="s">
        <v>13</v>
      </c>
      <c r="E12" s="38">
        <v>100000000</v>
      </c>
      <c r="F12" s="14">
        <v>941.901</v>
      </c>
      <c r="G12" s="15">
        <v>0.1364</v>
      </c>
      <c r="H12" s="16">
        <v>41855</v>
      </c>
      <c r="J12" s="15" t="s">
        <v>16</v>
      </c>
      <c r="K12" s="34">
        <v>0.34049999999999997</v>
      </c>
    </row>
    <row r="13" spans="1:11" ht="12.75" customHeight="1">
      <c r="A13">
        <v>5</v>
      </c>
      <c r="B13" t="s">
        <v>302</v>
      </c>
      <c r="C13" t="s">
        <v>15</v>
      </c>
      <c r="D13" t="s">
        <v>13</v>
      </c>
      <c r="E13" s="38">
        <v>100000000</v>
      </c>
      <c r="F13" s="14">
        <v>941.391</v>
      </c>
      <c r="G13" s="15">
        <v>0.1364</v>
      </c>
      <c r="H13" s="16">
        <v>41855</v>
      </c>
      <c r="J13" s="15" t="s">
        <v>28</v>
      </c>
      <c r="K13" s="34">
        <v>0.0279</v>
      </c>
    </row>
    <row r="14" spans="1:11" ht="12.75" customHeight="1">
      <c r="A14">
        <v>6</v>
      </c>
      <c r="B14" t="s">
        <v>304</v>
      </c>
      <c r="C14" t="s">
        <v>303</v>
      </c>
      <c r="D14" t="s">
        <v>16</v>
      </c>
      <c r="E14" s="38">
        <v>100000000</v>
      </c>
      <c r="F14" s="14">
        <v>937.421</v>
      </c>
      <c r="G14" s="15">
        <v>0.1358</v>
      </c>
      <c r="H14" s="16">
        <v>41856</v>
      </c>
      <c r="J14" s="15" t="s">
        <v>43</v>
      </c>
      <c r="K14" s="34">
        <v>0.0001</v>
      </c>
    </row>
    <row r="15" spans="1:10" ht="12.75" customHeight="1">
      <c r="A15">
        <v>7</v>
      </c>
      <c r="B15" t="s">
        <v>36</v>
      </c>
      <c r="C15" t="s">
        <v>22</v>
      </c>
      <c r="D15" t="s">
        <v>28</v>
      </c>
      <c r="E15" s="38">
        <v>20000000</v>
      </c>
      <c r="F15" s="14">
        <v>192.6678</v>
      </c>
      <c r="G15" s="15">
        <v>0.0279</v>
      </c>
      <c r="H15" s="16">
        <v>41765</v>
      </c>
      <c r="J15" s="15"/>
    </row>
    <row r="16" spans="3:9" ht="12.75" customHeight="1">
      <c r="C16" s="18" t="s">
        <v>45</v>
      </c>
      <c r="D16" s="18"/>
      <c r="E16" s="39"/>
      <c r="F16" s="19">
        <f>SUM(F9:F15)</f>
        <v>6902.93138</v>
      </c>
      <c r="G16" s="20">
        <f>SUM(G9:G15)</f>
        <v>0.9999</v>
      </c>
      <c r="H16" s="21"/>
      <c r="I16" s="29"/>
    </row>
    <row r="17" spans="6:8" ht="12.75" customHeight="1">
      <c r="F17" s="14"/>
      <c r="G17" s="15"/>
      <c r="H17" s="16"/>
    </row>
    <row r="18" spans="3:8" ht="12.75" customHeight="1">
      <c r="C18" s="1" t="s">
        <v>77</v>
      </c>
      <c r="F18" s="14">
        <v>2.837795</v>
      </c>
      <c r="G18" s="15">
        <v>0.0004</v>
      </c>
      <c r="H18" s="16"/>
    </row>
    <row r="19" spans="3:9" ht="12.75" customHeight="1">
      <c r="C19" s="18" t="s">
        <v>45</v>
      </c>
      <c r="D19" s="18"/>
      <c r="E19" s="39"/>
      <c r="F19" s="19">
        <f>SUM(F18:F18)</f>
        <v>2.837795</v>
      </c>
      <c r="G19" s="20">
        <f>SUM(G18:G18)</f>
        <v>0.0004</v>
      </c>
      <c r="H19" s="21"/>
      <c r="I19" s="29"/>
    </row>
    <row r="20" spans="6:8" ht="12.75" customHeight="1">
      <c r="F20" s="14"/>
      <c r="G20" s="15"/>
      <c r="H20" s="16"/>
    </row>
    <row r="21" spans="3:8" ht="12.75" customHeight="1">
      <c r="C21" s="1" t="s">
        <v>78</v>
      </c>
      <c r="F21" s="14"/>
      <c r="G21" s="15"/>
      <c r="H21" s="16"/>
    </row>
    <row r="22" spans="3:8" ht="12.75" customHeight="1">
      <c r="C22" s="1" t="s">
        <v>79</v>
      </c>
      <c r="F22" s="14">
        <v>-1.666022</v>
      </c>
      <c r="G22" s="15">
        <v>-0.0003</v>
      </c>
      <c r="H22" s="16"/>
    </row>
    <row r="23" spans="3:9" ht="12.75" customHeight="1">
      <c r="C23" s="18" t="s">
        <v>45</v>
      </c>
      <c r="D23" s="18"/>
      <c r="E23" s="39"/>
      <c r="F23" s="19">
        <f>SUM(F22:F22)</f>
        <v>-1.666022</v>
      </c>
      <c r="G23" s="20">
        <f>SUM(G22:G22)</f>
        <v>-0.0003</v>
      </c>
      <c r="H23" s="21"/>
      <c r="I23" s="29"/>
    </row>
    <row r="24" spans="3:9" ht="12.75" customHeight="1">
      <c r="C24" s="22" t="s">
        <v>80</v>
      </c>
      <c r="D24" s="22"/>
      <c r="E24" s="40"/>
      <c r="F24" s="23">
        <f>SUM(F16,F19,F23)</f>
        <v>6904.103153</v>
      </c>
      <c r="G24" s="24">
        <f>SUM(G16,G19,G23)</f>
        <v>1</v>
      </c>
      <c r="H24" s="25"/>
      <c r="I24" s="30"/>
    </row>
    <row r="25" ht="12.75" customHeight="1"/>
    <row r="26" ht="12.75" customHeight="1">
      <c r="C26" s="1" t="s">
        <v>316</v>
      </c>
    </row>
    <row r="27" ht="12.75" customHeight="1">
      <c r="C27" s="1" t="s">
        <v>317</v>
      </c>
    </row>
    <row r="28" ht="12.75" customHeight="1">
      <c r="C28" s="1"/>
    </row>
    <row r="29" ht="12.75" customHeight="1">
      <c r="C29" s="1"/>
    </row>
    <row r="30" spans="3:5" ht="12.75" customHeight="1">
      <c r="C30" s="1" t="s">
        <v>365</v>
      </c>
      <c r="E30"/>
    </row>
    <row r="31" spans="3:5" ht="12.75" customHeight="1">
      <c r="C31" s="174" t="s">
        <v>366</v>
      </c>
      <c r="D31" t="s">
        <v>367</v>
      </c>
      <c r="E31"/>
    </row>
    <row r="32" spans="3:5" ht="12.75" customHeight="1">
      <c r="C32" s="81" t="s">
        <v>472</v>
      </c>
      <c r="E32"/>
    </row>
    <row r="33" spans="3:5" ht="12.75" customHeight="1">
      <c r="C33" t="s">
        <v>464</v>
      </c>
      <c r="D33" s="97">
        <v>1028.8829</v>
      </c>
      <c r="E33"/>
    </row>
    <row r="34" spans="3:5" ht="12.75" customHeight="1">
      <c r="C34" t="s">
        <v>465</v>
      </c>
      <c r="D34" s="97">
        <v>1028.883</v>
      </c>
      <c r="E34"/>
    </row>
    <row r="35" spans="3:5" ht="12.75" customHeight="1">
      <c r="C35" t="s">
        <v>466</v>
      </c>
      <c r="D35" s="97">
        <v>1029.5315</v>
      </c>
      <c r="E35"/>
    </row>
    <row r="36" spans="3:5" ht="12.75" customHeight="1">
      <c r="C36" s="83" t="s">
        <v>473</v>
      </c>
      <c r="E36"/>
    </row>
    <row r="37" spans="3:5" ht="12.75" customHeight="1">
      <c r="C37" t="s">
        <v>464</v>
      </c>
      <c r="D37" s="97">
        <v>1034.3281</v>
      </c>
      <c r="E37"/>
    </row>
    <row r="38" spans="3:5" ht="12.75" customHeight="1">
      <c r="C38" t="s">
        <v>465</v>
      </c>
      <c r="D38" s="97">
        <v>1034.3282</v>
      </c>
      <c r="E38"/>
    </row>
    <row r="39" spans="3:5" ht="12.75" customHeight="1">
      <c r="C39" t="s">
        <v>466</v>
      </c>
      <c r="D39" s="97">
        <v>1035.1857</v>
      </c>
      <c r="E39"/>
    </row>
    <row r="40" ht="12.75" customHeight="1">
      <c r="E40"/>
    </row>
    <row r="41" spans="3:5" ht="12.75" customHeight="1">
      <c r="C41" t="s">
        <v>379</v>
      </c>
      <c r="D41" t="s">
        <v>367</v>
      </c>
      <c r="E41"/>
    </row>
    <row r="42" spans="3:5" ht="12.75" customHeight="1">
      <c r="C42" t="s">
        <v>398</v>
      </c>
      <c r="D42" t="s">
        <v>367</v>
      </c>
      <c r="E42"/>
    </row>
    <row r="43" spans="3:5" ht="12.75" customHeight="1">
      <c r="C43" t="s">
        <v>381</v>
      </c>
      <c r="D43" t="s">
        <v>367</v>
      </c>
      <c r="E43"/>
    </row>
    <row r="44" spans="3:5" ht="12.75" customHeight="1">
      <c r="C44" t="s">
        <v>382</v>
      </c>
      <c r="D44" t="s">
        <v>484</v>
      </c>
      <c r="E44"/>
    </row>
    <row r="45" spans="3:5" ht="12.75" customHeight="1">
      <c r="C45" t="s">
        <v>453</v>
      </c>
      <c r="E45"/>
    </row>
    <row r="46" spans="3:5" ht="12.75" customHeight="1">
      <c r="C46" t="s">
        <v>384</v>
      </c>
      <c r="D46" t="s">
        <v>385</v>
      </c>
      <c r="E46" t="s">
        <v>386</v>
      </c>
    </row>
    <row r="47" spans="3:5" ht="12.75" customHeight="1">
      <c r="C47" t="s">
        <v>467</v>
      </c>
      <c r="D47" s="174" t="s">
        <v>367</v>
      </c>
      <c r="E47" s="174" t="s">
        <v>367</v>
      </c>
    </row>
    <row r="48" spans="3:7" ht="12.75" customHeight="1">
      <c r="C48" s="186" t="s">
        <v>388</v>
      </c>
      <c r="D48" s="186"/>
      <c r="E48" s="186"/>
      <c r="F48" s="186"/>
      <c r="G48" s="186"/>
    </row>
    <row r="49" ht="12.75" customHeight="1">
      <c r="E49"/>
    </row>
    <row r="50" spans="3:5" ht="12.75" customHeight="1">
      <c r="C50" t="s">
        <v>389</v>
      </c>
      <c r="E50"/>
    </row>
    <row r="51" ht="12.75" customHeight="1">
      <c r="E51"/>
    </row>
    <row r="52" ht="12.75">
      <c r="E52"/>
    </row>
    <row r="53" ht="12.75">
      <c r="E53"/>
    </row>
  </sheetData>
  <sheetProtection/>
  <mergeCells count="2">
    <mergeCell ref="C1:G1"/>
    <mergeCell ref="C48:G4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7.57421875" style="0" customWidth="1"/>
    <col min="2" max="2" width="13.8515625" style="0" customWidth="1"/>
    <col min="3" max="3" width="70.0039062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4" customWidth="1"/>
    <col min="12" max="12" width="15.140625" style="27" customWidth="1"/>
  </cols>
  <sheetData>
    <row r="1" spans="1:8" ht="18.75">
      <c r="A1" s="2"/>
      <c r="B1" s="2"/>
      <c r="C1" s="185" t="s">
        <v>305</v>
      </c>
      <c r="D1" s="185"/>
      <c r="E1" s="185"/>
      <c r="F1" s="185"/>
      <c r="G1" s="185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315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41</v>
      </c>
      <c r="C9" t="s">
        <v>39</v>
      </c>
      <c r="D9" t="s">
        <v>13</v>
      </c>
      <c r="E9" s="38">
        <v>87000000</v>
      </c>
      <c r="F9" s="14">
        <v>819.56262</v>
      </c>
      <c r="G9" s="15">
        <v>0.3</v>
      </c>
      <c r="H9" s="16">
        <v>41856</v>
      </c>
    </row>
    <row r="10" spans="1:11" ht="12.75" customHeight="1">
      <c r="A10">
        <v>2</v>
      </c>
      <c r="B10" t="s">
        <v>306</v>
      </c>
      <c r="C10" t="s">
        <v>171</v>
      </c>
      <c r="D10" t="s">
        <v>13</v>
      </c>
      <c r="E10" s="38">
        <v>50000000</v>
      </c>
      <c r="F10" s="14">
        <v>470.831</v>
      </c>
      <c r="G10" s="15">
        <v>0.1723</v>
      </c>
      <c r="H10" s="16">
        <v>41862</v>
      </c>
      <c r="J10" s="17" t="s">
        <v>17</v>
      </c>
      <c r="K10" s="35" t="s">
        <v>18</v>
      </c>
    </row>
    <row r="11" spans="1:11" ht="12.75" customHeight="1">
      <c r="A11">
        <v>3</v>
      </c>
      <c r="B11" t="s">
        <v>307</v>
      </c>
      <c r="C11" t="s">
        <v>294</v>
      </c>
      <c r="D11" t="s">
        <v>13</v>
      </c>
      <c r="E11" s="38">
        <v>50000000</v>
      </c>
      <c r="F11" s="14">
        <v>470.8005</v>
      </c>
      <c r="G11" s="15">
        <v>0.1723</v>
      </c>
      <c r="H11" s="16">
        <v>41862</v>
      </c>
      <c r="J11" s="15" t="s">
        <v>13</v>
      </c>
      <c r="K11" s="34">
        <v>0.9892</v>
      </c>
    </row>
    <row r="12" spans="1:11" ht="12.75" customHeight="1">
      <c r="A12">
        <v>4</v>
      </c>
      <c r="B12" t="s">
        <v>308</v>
      </c>
      <c r="C12" t="s">
        <v>140</v>
      </c>
      <c r="D12" t="s">
        <v>13</v>
      </c>
      <c r="E12" s="38">
        <v>50000000</v>
      </c>
      <c r="F12" s="14">
        <v>470.723</v>
      </c>
      <c r="G12" s="15">
        <v>0.1723</v>
      </c>
      <c r="H12" s="16">
        <v>41863</v>
      </c>
      <c r="J12" s="15" t="s">
        <v>43</v>
      </c>
      <c r="K12" s="34">
        <v>0.0108</v>
      </c>
    </row>
    <row r="13" spans="1:10" ht="12.75" customHeight="1">
      <c r="A13">
        <v>5</v>
      </c>
      <c r="B13" t="s">
        <v>309</v>
      </c>
      <c r="C13" t="s">
        <v>20</v>
      </c>
      <c r="D13" t="s">
        <v>13</v>
      </c>
      <c r="E13" s="38">
        <v>50000000</v>
      </c>
      <c r="F13" s="14">
        <v>470.661</v>
      </c>
      <c r="G13" s="15">
        <v>0.1723</v>
      </c>
      <c r="H13" s="16">
        <v>41863</v>
      </c>
      <c r="J13" s="15"/>
    </row>
    <row r="14" spans="3:9" ht="12.75" customHeight="1">
      <c r="C14" s="18" t="s">
        <v>45</v>
      </c>
      <c r="D14" s="18"/>
      <c r="E14" s="39"/>
      <c r="F14" s="19">
        <f>SUM(F9:F13)</f>
        <v>2702.57812</v>
      </c>
      <c r="G14" s="20">
        <f>SUM(G9:G13)</f>
        <v>0.9892000000000001</v>
      </c>
      <c r="H14" s="21"/>
      <c r="I14" s="29"/>
    </row>
    <row r="15" spans="6:8" ht="12.75" customHeight="1">
      <c r="F15" s="14"/>
      <c r="G15" s="15"/>
      <c r="H15" s="16"/>
    </row>
    <row r="16" spans="3:8" ht="12.75" customHeight="1">
      <c r="C16" s="1" t="s">
        <v>77</v>
      </c>
      <c r="F16" s="14">
        <v>30.13934</v>
      </c>
      <c r="G16" s="15">
        <v>0.011000000000000001</v>
      </c>
      <c r="H16" s="16"/>
    </row>
    <row r="17" spans="3:9" ht="12.75" customHeight="1">
      <c r="C17" s="18" t="s">
        <v>45</v>
      </c>
      <c r="D17" s="18"/>
      <c r="E17" s="39"/>
      <c r="F17" s="19">
        <f>SUM(F16:F16)</f>
        <v>30.13934</v>
      </c>
      <c r="G17" s="20">
        <f>SUM(G16:G16)</f>
        <v>0.011000000000000001</v>
      </c>
      <c r="H17" s="21"/>
      <c r="I17" s="29"/>
    </row>
    <row r="18" spans="6:8" ht="12.75" customHeight="1">
      <c r="F18" s="14"/>
      <c r="G18" s="15"/>
      <c r="H18" s="16"/>
    </row>
    <row r="19" spans="3:8" ht="12.75" customHeight="1">
      <c r="C19" s="1" t="s">
        <v>78</v>
      </c>
      <c r="F19" s="14"/>
      <c r="G19" s="15"/>
      <c r="H19" s="16"/>
    </row>
    <row r="20" spans="3:8" ht="12.75" customHeight="1">
      <c r="C20" s="1" t="s">
        <v>79</v>
      </c>
      <c r="F20" s="14">
        <v>-0.703621</v>
      </c>
      <c r="G20" s="15">
        <v>-0.0002</v>
      </c>
      <c r="H20" s="16"/>
    </row>
    <row r="21" spans="3:9" ht="12.75" customHeight="1">
      <c r="C21" s="18" t="s">
        <v>45</v>
      </c>
      <c r="D21" s="18"/>
      <c r="E21" s="39"/>
      <c r="F21" s="19">
        <f>SUM(F20:F20)</f>
        <v>-0.703621</v>
      </c>
      <c r="G21" s="20">
        <f>SUM(G20:G20)</f>
        <v>-0.0002</v>
      </c>
      <c r="H21" s="21"/>
      <c r="I21" s="29"/>
    </row>
    <row r="22" spans="3:9" ht="12.75" customHeight="1">
      <c r="C22" s="22" t="s">
        <v>80</v>
      </c>
      <c r="D22" s="22"/>
      <c r="E22" s="40"/>
      <c r="F22" s="23">
        <f>SUM(F14,F17,F21)</f>
        <v>2732.013839</v>
      </c>
      <c r="G22" s="24">
        <f>SUM(G14,G17,G21)</f>
        <v>1</v>
      </c>
      <c r="H22" s="25"/>
      <c r="I22" s="30"/>
    </row>
    <row r="23" ht="12.75" customHeight="1"/>
    <row r="24" ht="12.75" customHeight="1">
      <c r="C24" s="1" t="s">
        <v>316</v>
      </c>
    </row>
    <row r="25" ht="12.75" customHeight="1">
      <c r="C25" s="1" t="s">
        <v>317</v>
      </c>
    </row>
    <row r="26" ht="12.75" customHeight="1">
      <c r="C26" s="1"/>
    </row>
    <row r="27" ht="12.75" customHeight="1">
      <c r="C27" s="1"/>
    </row>
    <row r="28" spans="3:5" ht="12.75" customHeight="1">
      <c r="C28" s="1" t="s">
        <v>365</v>
      </c>
      <c r="E28"/>
    </row>
    <row r="29" spans="3:5" ht="12.75" customHeight="1">
      <c r="C29" s="174" t="s">
        <v>366</v>
      </c>
      <c r="D29" t="s">
        <v>367</v>
      </c>
      <c r="E29"/>
    </row>
    <row r="30" spans="3:5" ht="12.75" customHeight="1">
      <c r="C30" s="81" t="s">
        <v>472</v>
      </c>
      <c r="E30"/>
    </row>
    <row r="31" spans="3:5" ht="12.75" customHeight="1">
      <c r="C31" t="s">
        <v>464</v>
      </c>
      <c r="D31" s="97">
        <v>1031.305</v>
      </c>
      <c r="E31"/>
    </row>
    <row r="32" spans="3:5" ht="12.75" customHeight="1">
      <c r="C32" t="s">
        <v>466</v>
      </c>
      <c r="D32" s="97">
        <v>1031.425</v>
      </c>
      <c r="E32"/>
    </row>
    <row r="33" spans="3:5" ht="12.75" customHeight="1">
      <c r="C33" s="83" t="s">
        <v>473</v>
      </c>
      <c r="E33"/>
    </row>
    <row r="34" spans="3:5" ht="12.75" customHeight="1">
      <c r="C34" t="s">
        <v>464</v>
      </c>
      <c r="D34" s="97">
        <v>1036.5151</v>
      </c>
      <c r="E34"/>
    </row>
    <row r="35" spans="3:5" ht="12.75" customHeight="1">
      <c r="C35" t="s">
        <v>466</v>
      </c>
      <c r="D35" s="97">
        <v>1036.677</v>
      </c>
      <c r="E35"/>
    </row>
    <row r="36" spans="3:5" ht="12.75" customHeight="1">
      <c r="C36" t="s">
        <v>379</v>
      </c>
      <c r="D36" t="s">
        <v>367</v>
      </c>
      <c r="E36"/>
    </row>
    <row r="37" spans="3:5" ht="12.75" customHeight="1">
      <c r="C37" t="s">
        <v>398</v>
      </c>
      <c r="D37" t="s">
        <v>367</v>
      </c>
      <c r="E37"/>
    </row>
    <row r="38" spans="3:5" ht="12.75" customHeight="1">
      <c r="C38" t="s">
        <v>381</v>
      </c>
      <c r="D38" t="s">
        <v>367</v>
      </c>
      <c r="E38"/>
    </row>
    <row r="39" spans="3:5" ht="12.75" customHeight="1">
      <c r="C39" t="s">
        <v>382</v>
      </c>
      <c r="D39" s="174" t="s">
        <v>485</v>
      </c>
      <c r="E39"/>
    </row>
    <row r="40" spans="3:5" ht="12.75" customHeight="1">
      <c r="C40" t="s">
        <v>453</v>
      </c>
      <c r="E40"/>
    </row>
    <row r="41" spans="3:5" ht="12.75" customHeight="1">
      <c r="C41" t="s">
        <v>384</v>
      </c>
      <c r="D41" t="s">
        <v>385</v>
      </c>
      <c r="E41" t="s">
        <v>386</v>
      </c>
    </row>
    <row r="42" spans="3:5" ht="12.75" customHeight="1">
      <c r="C42" t="s">
        <v>467</v>
      </c>
      <c r="D42" s="174" t="s">
        <v>367</v>
      </c>
      <c r="E42" s="174" t="s">
        <v>367</v>
      </c>
    </row>
    <row r="43" spans="3:7" ht="12.75" customHeight="1">
      <c r="C43" s="186" t="s">
        <v>388</v>
      </c>
      <c r="D43" s="186"/>
      <c r="E43" s="186"/>
      <c r="F43" s="186"/>
      <c r="G43" s="186"/>
    </row>
    <row r="44" ht="12.75" customHeight="1">
      <c r="E44"/>
    </row>
    <row r="45" spans="3:5" ht="12.75" customHeight="1">
      <c r="C45" t="s">
        <v>389</v>
      </c>
      <c r="E45"/>
    </row>
    <row r="46" ht="12.75" customHeight="1">
      <c r="E46"/>
    </row>
    <row r="47" ht="12.75" customHeight="1"/>
    <row r="50" ht="12.75">
      <c r="E50"/>
    </row>
    <row r="51" ht="12.75">
      <c r="E51"/>
    </row>
  </sheetData>
  <sheetProtection/>
  <mergeCells count="2">
    <mergeCell ref="C1:G1"/>
    <mergeCell ref="C43:G4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F53" sqref="F53"/>
    </sheetView>
  </sheetViews>
  <sheetFormatPr defaultColWidth="9.140625" defaultRowHeight="12.75"/>
  <cols>
    <col min="1" max="1" width="7.57421875" style="0" customWidth="1"/>
    <col min="2" max="2" width="13.421875" style="0" customWidth="1"/>
    <col min="3" max="3" width="66.0039062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4" customWidth="1"/>
    <col min="12" max="12" width="15.140625" style="27" customWidth="1"/>
  </cols>
  <sheetData>
    <row r="1" spans="1:8" ht="18.75">
      <c r="A1" s="2"/>
      <c r="B1" s="2"/>
      <c r="C1" s="185" t="s">
        <v>310</v>
      </c>
      <c r="D1" s="185"/>
      <c r="E1" s="185"/>
      <c r="F1" s="185"/>
      <c r="G1" s="185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315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311</v>
      </c>
      <c r="C9" t="s">
        <v>140</v>
      </c>
      <c r="D9" t="s">
        <v>13</v>
      </c>
      <c r="E9" s="38">
        <v>50000000</v>
      </c>
      <c r="F9" s="14">
        <v>466.464</v>
      </c>
      <c r="G9" s="15">
        <v>0.2256</v>
      </c>
      <c r="H9" s="16">
        <v>41891</v>
      </c>
    </row>
    <row r="10" spans="1:11" ht="12.75" customHeight="1">
      <c r="A10">
        <v>2</v>
      </c>
      <c r="B10" t="s">
        <v>312</v>
      </c>
      <c r="C10" t="s">
        <v>205</v>
      </c>
      <c r="D10" t="s">
        <v>13</v>
      </c>
      <c r="E10" s="38">
        <v>50000000</v>
      </c>
      <c r="F10" s="14">
        <v>466.077</v>
      </c>
      <c r="G10" s="15">
        <v>0.2254</v>
      </c>
      <c r="H10" s="16">
        <v>41897</v>
      </c>
      <c r="J10" s="17" t="s">
        <v>17</v>
      </c>
      <c r="K10" s="35" t="s">
        <v>18</v>
      </c>
    </row>
    <row r="11" spans="1:11" ht="12.75" customHeight="1">
      <c r="A11">
        <v>3</v>
      </c>
      <c r="B11" t="s">
        <v>38</v>
      </c>
      <c r="C11" t="s">
        <v>12</v>
      </c>
      <c r="D11" t="s">
        <v>13</v>
      </c>
      <c r="E11" s="38">
        <v>39000000</v>
      </c>
      <c r="F11" s="14">
        <v>363.45153</v>
      </c>
      <c r="G11" s="15">
        <v>0.17579999999999998</v>
      </c>
      <c r="H11" s="16">
        <v>41893</v>
      </c>
      <c r="J11" s="15" t="s">
        <v>13</v>
      </c>
      <c r="K11" s="34">
        <v>0.6268</v>
      </c>
    </row>
    <row r="12" spans="3:11" ht="12.75" customHeight="1">
      <c r="C12" s="18" t="s">
        <v>45</v>
      </c>
      <c r="D12" s="18"/>
      <c r="E12" s="39"/>
      <c r="F12" s="19">
        <f>SUM(F9:F11)</f>
        <v>1295.99253</v>
      </c>
      <c r="G12" s="20">
        <f>SUM(G9:G11)</f>
        <v>0.6267999999999999</v>
      </c>
      <c r="H12" s="21"/>
      <c r="I12" s="29"/>
      <c r="J12" s="15" t="s">
        <v>28</v>
      </c>
      <c r="K12" s="34">
        <v>0.2237</v>
      </c>
    </row>
    <row r="13" spans="6:11" ht="12.75" customHeight="1">
      <c r="F13" s="14"/>
      <c r="G13" s="15"/>
      <c r="H13" s="16"/>
      <c r="J13" s="15" t="s">
        <v>25</v>
      </c>
      <c r="K13" s="34">
        <v>0.1445</v>
      </c>
    </row>
    <row r="14" spans="3:11" ht="12.75" customHeight="1">
      <c r="C14" s="1" t="s">
        <v>46</v>
      </c>
      <c r="F14" s="14"/>
      <c r="G14" s="15"/>
      <c r="H14" s="16"/>
      <c r="J14" s="15" t="s">
        <v>43</v>
      </c>
      <c r="K14" s="34">
        <v>0.005</v>
      </c>
    </row>
    <row r="15" spans="1:10" ht="12.75" customHeight="1">
      <c r="A15">
        <v>4</v>
      </c>
      <c r="B15" t="s">
        <v>314</v>
      </c>
      <c r="C15" t="s">
        <v>313</v>
      </c>
      <c r="D15" t="s">
        <v>28</v>
      </c>
      <c r="E15" s="38">
        <v>50000000</v>
      </c>
      <c r="F15" s="14">
        <v>462.5765</v>
      </c>
      <c r="G15" s="15">
        <v>0.2237</v>
      </c>
      <c r="H15" s="16">
        <v>41899</v>
      </c>
      <c r="J15" s="15"/>
    </row>
    <row r="16" spans="3:9" ht="12.75" customHeight="1">
      <c r="C16" s="18" t="s">
        <v>45</v>
      </c>
      <c r="D16" s="18"/>
      <c r="E16" s="39"/>
      <c r="F16" s="19">
        <f>SUM(F15:F15)</f>
        <v>462.5765</v>
      </c>
      <c r="G16" s="20">
        <f>SUM(G15:G15)</f>
        <v>0.2237</v>
      </c>
      <c r="H16" s="21"/>
      <c r="I16" s="29"/>
    </row>
    <row r="17" spans="6:8" ht="12.75" customHeight="1">
      <c r="F17" s="14"/>
      <c r="G17" s="15"/>
      <c r="H17" s="16"/>
    </row>
    <row r="18" spans="3:8" ht="12.75" customHeight="1">
      <c r="C18" s="1" t="s">
        <v>59</v>
      </c>
      <c r="F18" s="14"/>
      <c r="G18" s="15"/>
      <c r="H18" s="16"/>
    </row>
    <row r="19" spans="3:8" ht="12.75" customHeight="1">
      <c r="C19" s="1" t="s">
        <v>60</v>
      </c>
      <c r="F19" s="14"/>
      <c r="G19" s="15"/>
      <c r="H19" s="16"/>
    </row>
    <row r="20" spans="1:8" ht="12.75" customHeight="1">
      <c r="A20">
        <v>5</v>
      </c>
      <c r="B20" t="s">
        <v>74</v>
      </c>
      <c r="C20" t="s">
        <v>72</v>
      </c>
      <c r="D20" t="s">
        <v>25</v>
      </c>
      <c r="E20" s="38">
        <v>30000000</v>
      </c>
      <c r="F20" s="14">
        <v>298.7178</v>
      </c>
      <c r="G20" s="15">
        <v>0.1445</v>
      </c>
      <c r="H20" s="16">
        <v>41857</v>
      </c>
    </row>
    <row r="21" spans="3:9" ht="12.75" customHeight="1">
      <c r="C21" s="18" t="s">
        <v>45</v>
      </c>
      <c r="D21" s="18"/>
      <c r="E21" s="39"/>
      <c r="F21" s="19">
        <f>SUM(F20:F20)</f>
        <v>298.7178</v>
      </c>
      <c r="G21" s="20">
        <f>SUM(G20:G20)</f>
        <v>0.1445</v>
      </c>
      <c r="H21" s="21"/>
      <c r="I21" s="29"/>
    </row>
    <row r="22" spans="6:8" ht="12.75" customHeight="1">
      <c r="F22" s="14"/>
      <c r="G22" s="15"/>
      <c r="H22" s="16"/>
    </row>
    <row r="23" spans="3:8" ht="12.75" customHeight="1">
      <c r="C23" s="1" t="s">
        <v>77</v>
      </c>
      <c r="F23" s="14">
        <v>2.642085</v>
      </c>
      <c r="G23" s="15">
        <v>0.0013</v>
      </c>
      <c r="H23" s="16"/>
    </row>
    <row r="24" spans="3:9" ht="12.75" customHeight="1">
      <c r="C24" s="18" t="s">
        <v>45</v>
      </c>
      <c r="D24" s="18"/>
      <c r="E24" s="39"/>
      <c r="F24" s="19">
        <f>SUM(F23:F23)</f>
        <v>2.642085</v>
      </c>
      <c r="G24" s="20">
        <f>SUM(G23:G23)</f>
        <v>0.0013</v>
      </c>
      <c r="H24" s="21"/>
      <c r="I24" s="29"/>
    </row>
    <row r="25" spans="6:8" ht="12.75" customHeight="1">
      <c r="F25" s="14"/>
      <c r="G25" s="15"/>
      <c r="H25" s="16"/>
    </row>
    <row r="26" spans="3:8" ht="12.75" customHeight="1">
      <c r="C26" s="1" t="s">
        <v>78</v>
      </c>
      <c r="F26" s="14"/>
      <c r="G26" s="15"/>
      <c r="H26" s="16"/>
    </row>
    <row r="27" spans="3:8" ht="12.75" customHeight="1">
      <c r="C27" s="1" t="s">
        <v>79</v>
      </c>
      <c r="F27" s="14">
        <v>7.997678</v>
      </c>
      <c r="G27" s="15">
        <v>0.0037</v>
      </c>
      <c r="H27" s="16"/>
    </row>
    <row r="28" spans="3:9" ht="12.75" customHeight="1">
      <c r="C28" s="18" t="s">
        <v>45</v>
      </c>
      <c r="D28" s="18"/>
      <c r="E28" s="39"/>
      <c r="F28" s="19">
        <f>SUM(F27:F27)</f>
        <v>7.997678</v>
      </c>
      <c r="G28" s="20">
        <f>SUM(G27:G27)</f>
        <v>0.0037</v>
      </c>
      <c r="H28" s="21"/>
      <c r="I28" s="29"/>
    </row>
    <row r="29" spans="3:9" ht="12.75" customHeight="1">
      <c r="C29" s="22" t="s">
        <v>80</v>
      </c>
      <c r="D29" s="22"/>
      <c r="E29" s="40"/>
      <c r="F29" s="23">
        <f>SUM(F12,F16,F21,F24,F28)</f>
        <v>2067.926593</v>
      </c>
      <c r="G29" s="24">
        <f>SUM(G12,G16,G21,G24,G28)</f>
        <v>0.9999999999999999</v>
      </c>
      <c r="H29" s="25"/>
      <c r="I29" s="30"/>
    </row>
    <row r="30" ht="12.75" customHeight="1"/>
    <row r="31" ht="12.75" customHeight="1">
      <c r="C31" s="1" t="s">
        <v>316</v>
      </c>
    </row>
    <row r="32" ht="12.75" customHeight="1">
      <c r="C32" s="1" t="s">
        <v>317</v>
      </c>
    </row>
    <row r="33" ht="12.75" customHeight="1">
      <c r="C33" s="1"/>
    </row>
    <row r="34" ht="12.75" customHeight="1">
      <c r="C34" s="1"/>
    </row>
    <row r="35" spans="3:5" ht="12.75" customHeight="1">
      <c r="C35" s="1" t="s">
        <v>365</v>
      </c>
      <c r="E35"/>
    </row>
    <row r="36" spans="3:5" ht="12.75" customHeight="1">
      <c r="C36" s="174" t="s">
        <v>366</v>
      </c>
      <c r="D36" t="s">
        <v>367</v>
      </c>
      <c r="E36"/>
    </row>
    <row r="37" spans="3:5" ht="12.75" customHeight="1">
      <c r="C37" s="81" t="s">
        <v>472</v>
      </c>
      <c r="E37"/>
    </row>
    <row r="38" spans="3:5" ht="12.75" customHeight="1">
      <c r="C38" t="s">
        <v>464</v>
      </c>
      <c r="D38" s="97">
        <v>1020.6275</v>
      </c>
      <c r="E38"/>
    </row>
    <row r="39" spans="3:5" ht="12.75" customHeight="1">
      <c r="C39" t="s">
        <v>466</v>
      </c>
      <c r="D39" s="97">
        <v>1021.3268</v>
      </c>
      <c r="E39"/>
    </row>
    <row r="40" spans="3:5" ht="12.75" customHeight="1">
      <c r="C40" s="83" t="s">
        <v>473</v>
      </c>
      <c r="E40"/>
    </row>
    <row r="41" spans="3:5" ht="12.75" customHeight="1">
      <c r="C41" t="s">
        <v>464</v>
      </c>
      <c r="D41" s="97">
        <v>1025.6063</v>
      </c>
      <c r="E41"/>
    </row>
    <row r="42" spans="3:5" ht="12.75" customHeight="1">
      <c r="C42" t="s">
        <v>466</v>
      </c>
      <c r="D42" s="97">
        <v>1026.7168</v>
      </c>
      <c r="E42"/>
    </row>
    <row r="43" spans="3:5" ht="12.75" customHeight="1">
      <c r="C43" t="s">
        <v>379</v>
      </c>
      <c r="D43" t="s">
        <v>367</v>
      </c>
      <c r="E43"/>
    </row>
    <row r="44" spans="3:5" ht="12.75" customHeight="1">
      <c r="C44" t="s">
        <v>398</v>
      </c>
      <c r="D44" t="s">
        <v>367</v>
      </c>
      <c r="E44"/>
    </row>
    <row r="45" spans="3:5" ht="12.75" customHeight="1">
      <c r="C45" t="s">
        <v>381</v>
      </c>
      <c r="D45" t="s">
        <v>367</v>
      </c>
      <c r="E45"/>
    </row>
    <row r="46" spans="3:5" ht="12.75" customHeight="1">
      <c r="C46" t="s">
        <v>382</v>
      </c>
      <c r="D46" t="s">
        <v>486</v>
      </c>
      <c r="E46"/>
    </row>
    <row r="47" spans="3:5" ht="12.75" customHeight="1">
      <c r="C47" t="s">
        <v>453</v>
      </c>
      <c r="E47"/>
    </row>
    <row r="48" spans="3:5" ht="12.75" customHeight="1">
      <c r="C48" t="s">
        <v>384</v>
      </c>
      <c r="D48" t="s">
        <v>385</v>
      </c>
      <c r="E48" t="s">
        <v>386</v>
      </c>
    </row>
    <row r="49" spans="3:5" ht="12.75" customHeight="1">
      <c r="C49" t="s">
        <v>467</v>
      </c>
      <c r="D49" s="174" t="s">
        <v>367</v>
      </c>
      <c r="E49" s="174" t="s">
        <v>367</v>
      </c>
    </row>
    <row r="50" spans="3:7" ht="12.75" customHeight="1">
      <c r="C50" s="186" t="s">
        <v>388</v>
      </c>
      <c r="D50" s="186"/>
      <c r="E50" s="186"/>
      <c r="F50" s="186"/>
      <c r="G50" s="186"/>
    </row>
    <row r="51" ht="12.75" customHeight="1">
      <c r="E51"/>
    </row>
    <row r="52" spans="3:5" ht="12.75" customHeight="1">
      <c r="C52" t="s">
        <v>389</v>
      </c>
      <c r="E52"/>
    </row>
    <row r="53" ht="12.75" customHeight="1"/>
    <row r="54" ht="12.75" customHeight="1"/>
    <row r="55" ht="12.75" customHeight="1"/>
    <row r="56" ht="12.75" customHeight="1"/>
  </sheetData>
  <sheetProtection/>
  <mergeCells count="2">
    <mergeCell ref="C1:G1"/>
    <mergeCell ref="C50:G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76">
      <selection activeCell="D97" sqref="D97"/>
    </sheetView>
  </sheetViews>
  <sheetFormatPr defaultColWidth="9.140625" defaultRowHeight="12.75"/>
  <cols>
    <col min="1" max="1" width="7.57421875" style="0" customWidth="1"/>
    <col min="2" max="2" width="15.7109375" style="0" customWidth="1"/>
    <col min="3" max="3" width="63.851562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4" customWidth="1"/>
    <col min="12" max="12" width="15.7109375" style="27" customWidth="1"/>
  </cols>
  <sheetData>
    <row r="1" spans="1:8" ht="18.75">
      <c r="A1" s="2"/>
      <c r="B1" s="2"/>
      <c r="C1" s="185" t="s">
        <v>0</v>
      </c>
      <c r="D1" s="185"/>
      <c r="E1" s="185"/>
      <c r="F1" s="185"/>
      <c r="G1" s="185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315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14</v>
      </c>
      <c r="C9" t="s">
        <v>12</v>
      </c>
      <c r="D9" t="s">
        <v>13</v>
      </c>
      <c r="E9" s="38">
        <v>250000000</v>
      </c>
      <c r="F9" s="14">
        <v>2488.7475</v>
      </c>
      <c r="G9" s="15">
        <v>0.0922</v>
      </c>
      <c r="H9" s="16">
        <v>41627</v>
      </c>
    </row>
    <row r="10" spans="1:11" ht="12.75" customHeight="1">
      <c r="A10">
        <v>2</v>
      </c>
      <c r="B10" t="s">
        <v>19</v>
      </c>
      <c r="C10" t="s">
        <v>15</v>
      </c>
      <c r="D10" t="s">
        <v>16</v>
      </c>
      <c r="E10" s="38">
        <v>220000000</v>
      </c>
      <c r="F10" s="14">
        <v>2044.5326</v>
      </c>
      <c r="G10" s="15">
        <v>0.0758</v>
      </c>
      <c r="H10" s="16">
        <v>41907</v>
      </c>
      <c r="J10" s="17" t="s">
        <v>17</v>
      </c>
      <c r="K10" s="35" t="s">
        <v>18</v>
      </c>
    </row>
    <row r="11" spans="1:11" ht="12.75" customHeight="1">
      <c r="A11">
        <v>3</v>
      </c>
      <c r="B11" t="s">
        <v>21</v>
      </c>
      <c r="C11" t="s">
        <v>20</v>
      </c>
      <c r="D11" t="s">
        <v>13</v>
      </c>
      <c r="E11" s="38">
        <v>150000000</v>
      </c>
      <c r="F11" s="14">
        <v>1494.48</v>
      </c>
      <c r="G11" s="15">
        <v>0.0554</v>
      </c>
      <c r="H11" s="16">
        <v>41624</v>
      </c>
      <c r="J11" s="15" t="s">
        <v>13</v>
      </c>
      <c r="K11" s="34">
        <v>0.2268</v>
      </c>
    </row>
    <row r="12" spans="1:11" ht="12.75" customHeight="1">
      <c r="A12">
        <v>4</v>
      </c>
      <c r="B12" t="s">
        <v>23</v>
      </c>
      <c r="C12" t="s">
        <v>22</v>
      </c>
      <c r="D12" t="s">
        <v>13</v>
      </c>
      <c r="E12" s="38">
        <v>50000000</v>
      </c>
      <c r="F12" s="14">
        <v>499.304</v>
      </c>
      <c r="G12" s="15">
        <v>0.018500000000000003</v>
      </c>
      <c r="H12" s="16">
        <v>41614</v>
      </c>
      <c r="J12" s="15" t="s">
        <v>16</v>
      </c>
      <c r="K12" s="34">
        <v>0.19899999999999998</v>
      </c>
    </row>
    <row r="13" spans="1:11" ht="12.75" customHeight="1">
      <c r="A13">
        <v>5</v>
      </c>
      <c r="B13" t="s">
        <v>26</v>
      </c>
      <c r="C13" t="s">
        <v>24</v>
      </c>
      <c r="D13" t="s">
        <v>13</v>
      </c>
      <c r="E13" s="38">
        <v>50000000</v>
      </c>
      <c r="F13" s="14">
        <v>498.844</v>
      </c>
      <c r="G13" s="15">
        <v>0.018500000000000003</v>
      </c>
      <c r="H13" s="16">
        <v>41618</v>
      </c>
      <c r="J13" s="15" t="s">
        <v>25</v>
      </c>
      <c r="K13" s="34">
        <v>0.1288</v>
      </c>
    </row>
    <row r="14" spans="1:11" ht="12.75" customHeight="1">
      <c r="A14">
        <v>6</v>
      </c>
      <c r="B14" t="s">
        <v>30</v>
      </c>
      <c r="C14" t="s">
        <v>27</v>
      </c>
      <c r="D14" t="s">
        <v>28</v>
      </c>
      <c r="E14" s="38">
        <v>50000000</v>
      </c>
      <c r="F14" s="14">
        <v>492.949</v>
      </c>
      <c r="G14" s="15">
        <v>0.0183</v>
      </c>
      <c r="H14" s="16">
        <v>41666</v>
      </c>
      <c r="J14" s="15" t="s">
        <v>29</v>
      </c>
      <c r="K14" s="34">
        <v>0.0742</v>
      </c>
    </row>
    <row r="15" spans="1:11" ht="12.75" customHeight="1">
      <c r="A15">
        <v>7</v>
      </c>
      <c r="B15" t="s">
        <v>32</v>
      </c>
      <c r="C15" t="s">
        <v>31</v>
      </c>
      <c r="D15" t="s">
        <v>13</v>
      </c>
      <c r="E15" s="38">
        <v>50000000</v>
      </c>
      <c r="F15" s="14">
        <v>492.783</v>
      </c>
      <c r="G15" s="15">
        <v>0.0183</v>
      </c>
      <c r="H15" s="16">
        <v>41667</v>
      </c>
      <c r="J15" s="15" t="s">
        <v>28</v>
      </c>
      <c r="K15" s="34">
        <v>0.061399999999999996</v>
      </c>
    </row>
    <row r="16" spans="1:11" ht="12.75" customHeight="1">
      <c r="A16">
        <v>8</v>
      </c>
      <c r="B16" t="s">
        <v>34</v>
      </c>
      <c r="C16" t="s">
        <v>22</v>
      </c>
      <c r="D16" t="s">
        <v>28</v>
      </c>
      <c r="E16" s="38">
        <v>38000000</v>
      </c>
      <c r="F16" s="14">
        <v>377.58244</v>
      </c>
      <c r="G16" s="15">
        <v>0.013999999999999999</v>
      </c>
      <c r="H16" s="16">
        <v>41635</v>
      </c>
      <c r="J16" s="15" t="s">
        <v>33</v>
      </c>
      <c r="K16" s="34">
        <v>0.037000000000000005</v>
      </c>
    </row>
    <row r="17" spans="1:11" ht="12.75" customHeight="1">
      <c r="A17">
        <v>9</v>
      </c>
      <c r="B17" t="s">
        <v>36</v>
      </c>
      <c r="C17" t="s">
        <v>22</v>
      </c>
      <c r="D17" t="s">
        <v>28</v>
      </c>
      <c r="E17" s="38">
        <v>30000000</v>
      </c>
      <c r="F17" s="14">
        <v>289.0017</v>
      </c>
      <c r="G17" s="15">
        <v>0.010700000000000001</v>
      </c>
      <c r="H17" s="16">
        <v>41765</v>
      </c>
      <c r="J17" s="15" t="s">
        <v>35</v>
      </c>
      <c r="K17" s="34">
        <v>0.0363</v>
      </c>
    </row>
    <row r="18" spans="1:11" ht="12.75" customHeight="1">
      <c r="A18">
        <v>10</v>
      </c>
      <c r="B18" t="s">
        <v>38</v>
      </c>
      <c r="C18" t="s">
        <v>12</v>
      </c>
      <c r="D18" t="s">
        <v>13</v>
      </c>
      <c r="E18" s="38">
        <v>11000000</v>
      </c>
      <c r="F18" s="14">
        <v>102.51197</v>
      </c>
      <c r="G18" s="15">
        <v>0.0038</v>
      </c>
      <c r="H18" s="16">
        <v>41893</v>
      </c>
      <c r="J18" s="15" t="s">
        <v>37</v>
      </c>
      <c r="K18" s="34">
        <v>0.0223</v>
      </c>
    </row>
    <row r="19" spans="1:11" ht="12.75" customHeight="1">
      <c r="A19">
        <v>11</v>
      </c>
      <c r="B19" t="s">
        <v>41</v>
      </c>
      <c r="C19" t="s">
        <v>39</v>
      </c>
      <c r="D19" t="s">
        <v>13</v>
      </c>
      <c r="E19" s="38">
        <v>5000000</v>
      </c>
      <c r="F19" s="14">
        <v>47.1013</v>
      </c>
      <c r="G19" s="15">
        <v>0.0017000000000000001</v>
      </c>
      <c r="H19" s="16">
        <v>41856</v>
      </c>
      <c r="J19" s="15" t="s">
        <v>40</v>
      </c>
      <c r="K19" s="34">
        <v>0.0019</v>
      </c>
    </row>
    <row r="20" spans="1:11" ht="12.75" customHeight="1">
      <c r="A20">
        <v>12</v>
      </c>
      <c r="B20" t="s">
        <v>44</v>
      </c>
      <c r="C20" t="s">
        <v>42</v>
      </c>
      <c r="D20" t="s">
        <v>16</v>
      </c>
      <c r="E20" s="38">
        <v>500000</v>
      </c>
      <c r="F20" s="14">
        <v>4.835915</v>
      </c>
      <c r="G20" s="15">
        <v>0.0002</v>
      </c>
      <c r="H20" s="16">
        <v>41732</v>
      </c>
      <c r="J20" s="15" t="s">
        <v>43</v>
      </c>
      <c r="K20" s="34">
        <v>0.21230000000000002</v>
      </c>
    </row>
    <row r="21" spans="3:10" ht="12.75" customHeight="1">
      <c r="C21" s="18" t="s">
        <v>45</v>
      </c>
      <c r="D21" s="18"/>
      <c r="E21" s="39"/>
      <c r="F21" s="19">
        <f>SUM(F9:F20)</f>
        <v>8832.673424999999</v>
      </c>
      <c r="G21" s="20">
        <f>SUM(G9:G20)</f>
        <v>0.32739999999999997</v>
      </c>
      <c r="H21" s="21"/>
      <c r="I21" s="29"/>
      <c r="J21" s="15"/>
    </row>
    <row r="22" spans="6:8" ht="12.75" customHeight="1">
      <c r="F22" s="14"/>
      <c r="G22" s="15"/>
      <c r="H22" s="16"/>
    </row>
    <row r="23" spans="3:8" ht="12.75" customHeight="1">
      <c r="C23" s="1" t="s">
        <v>46</v>
      </c>
      <c r="F23" s="14"/>
      <c r="G23" s="15"/>
      <c r="H23" s="16"/>
    </row>
    <row r="24" spans="1:8" ht="12.75" customHeight="1">
      <c r="A24">
        <v>13</v>
      </c>
      <c r="B24" t="s">
        <v>48</v>
      </c>
      <c r="C24" t="s">
        <v>47</v>
      </c>
      <c r="D24" t="s">
        <v>16</v>
      </c>
      <c r="E24" s="38">
        <v>150000000</v>
      </c>
      <c r="F24" s="14">
        <v>1498.9095</v>
      </c>
      <c r="G24" s="15">
        <v>0.0556</v>
      </c>
      <c r="H24" s="16">
        <v>41611</v>
      </c>
    </row>
    <row r="25" spans="1:8" ht="12.75" customHeight="1">
      <c r="A25">
        <v>14</v>
      </c>
      <c r="B25" t="s">
        <v>50</v>
      </c>
      <c r="C25" t="s">
        <v>49</v>
      </c>
      <c r="D25" t="s">
        <v>16</v>
      </c>
      <c r="E25" s="38">
        <v>100000000</v>
      </c>
      <c r="F25" s="14">
        <v>961.285</v>
      </c>
      <c r="G25" s="15">
        <v>0.0356</v>
      </c>
      <c r="H25" s="16">
        <v>41758</v>
      </c>
    </row>
    <row r="26" spans="1:8" ht="12.75" customHeight="1">
      <c r="A26">
        <v>15</v>
      </c>
      <c r="B26" t="s">
        <v>52</v>
      </c>
      <c r="C26" t="s">
        <v>51</v>
      </c>
      <c r="D26" t="s">
        <v>16</v>
      </c>
      <c r="E26" s="38">
        <v>50000000</v>
      </c>
      <c r="F26" s="14">
        <v>499.28</v>
      </c>
      <c r="G26" s="15">
        <v>0.018500000000000003</v>
      </c>
      <c r="H26" s="16">
        <v>41614</v>
      </c>
    </row>
    <row r="27" spans="1:8" ht="12.75" customHeight="1">
      <c r="A27">
        <v>16</v>
      </c>
      <c r="B27" t="s">
        <v>54</v>
      </c>
      <c r="C27" t="s">
        <v>53</v>
      </c>
      <c r="D27" t="s">
        <v>13</v>
      </c>
      <c r="E27" s="38">
        <v>50000000</v>
      </c>
      <c r="F27" s="14">
        <v>497.135</v>
      </c>
      <c r="G27" s="15">
        <v>0.0184</v>
      </c>
      <c r="H27" s="16">
        <v>41632</v>
      </c>
    </row>
    <row r="28" spans="1:8" ht="12.75" customHeight="1">
      <c r="A28">
        <v>17</v>
      </c>
      <c r="B28" t="s">
        <v>56</v>
      </c>
      <c r="C28" t="s">
        <v>55</v>
      </c>
      <c r="D28" t="s">
        <v>28</v>
      </c>
      <c r="E28" s="38">
        <v>50000000</v>
      </c>
      <c r="F28" s="14">
        <v>496.901</v>
      </c>
      <c r="G28" s="15">
        <v>0.0184</v>
      </c>
      <c r="H28" s="16">
        <v>41634</v>
      </c>
    </row>
    <row r="29" spans="1:8" ht="12.75" customHeight="1">
      <c r="A29">
        <v>18</v>
      </c>
      <c r="B29" t="s">
        <v>58</v>
      </c>
      <c r="C29" t="s">
        <v>57</v>
      </c>
      <c r="D29" t="s">
        <v>16</v>
      </c>
      <c r="E29" s="38">
        <v>37500000</v>
      </c>
      <c r="F29" s="14">
        <v>359.934375</v>
      </c>
      <c r="G29" s="15">
        <v>0.013300000000000001</v>
      </c>
      <c r="H29" s="16">
        <v>41758</v>
      </c>
    </row>
    <row r="30" spans="3:9" ht="12.75" customHeight="1">
      <c r="C30" s="18" t="s">
        <v>45</v>
      </c>
      <c r="D30" s="18"/>
      <c r="E30" s="39"/>
      <c r="F30" s="19">
        <f>SUM(F24:F29)</f>
        <v>4313.444875</v>
      </c>
      <c r="G30" s="20">
        <f>SUM(G24:G29)</f>
        <v>0.1598</v>
      </c>
      <c r="H30" s="21"/>
      <c r="I30" s="29"/>
    </row>
    <row r="31" spans="6:8" ht="12.75" customHeight="1">
      <c r="F31" s="14"/>
      <c r="G31" s="15"/>
      <c r="H31" s="16"/>
    </row>
    <row r="32" spans="3:8" ht="12.75" customHeight="1">
      <c r="C32" s="1" t="s">
        <v>59</v>
      </c>
      <c r="F32" s="14"/>
      <c r="G32" s="15"/>
      <c r="H32" s="16"/>
    </row>
    <row r="33" spans="3:8" ht="12.75" customHeight="1">
      <c r="C33" s="1" t="s">
        <v>60</v>
      </c>
      <c r="F33" s="14"/>
      <c r="G33" s="15"/>
      <c r="H33" s="16"/>
    </row>
    <row r="34" spans="1:8" ht="12.75" customHeight="1">
      <c r="A34">
        <v>19</v>
      </c>
      <c r="B34" t="s">
        <v>62</v>
      </c>
      <c r="C34" t="s">
        <v>61</v>
      </c>
      <c r="D34" t="s">
        <v>25</v>
      </c>
      <c r="E34" s="38">
        <v>250000000</v>
      </c>
      <c r="F34" s="14">
        <v>2495.03</v>
      </c>
      <c r="G34" s="15">
        <v>0.0925</v>
      </c>
      <c r="H34" s="16">
        <v>42345</v>
      </c>
    </row>
    <row r="35" spans="1:8" ht="12.75" customHeight="1">
      <c r="A35">
        <v>20</v>
      </c>
      <c r="B35" t="s">
        <v>64</v>
      </c>
      <c r="C35" t="s">
        <v>63</v>
      </c>
      <c r="D35" t="s">
        <v>29</v>
      </c>
      <c r="E35" s="38">
        <v>200000000</v>
      </c>
      <c r="F35" s="14">
        <v>2002.732</v>
      </c>
      <c r="G35" s="15">
        <v>0.0742</v>
      </c>
      <c r="H35" s="16">
        <v>41869</v>
      </c>
    </row>
    <row r="36" spans="1:8" ht="12.75" customHeight="1">
      <c r="A36">
        <v>21</v>
      </c>
      <c r="B36" t="s">
        <v>66</v>
      </c>
      <c r="C36" t="s">
        <v>65</v>
      </c>
      <c r="D36" t="s">
        <v>33</v>
      </c>
      <c r="E36" s="38">
        <v>100000000</v>
      </c>
      <c r="F36" s="14">
        <v>999.304</v>
      </c>
      <c r="G36" s="15">
        <v>0.037000000000000005</v>
      </c>
      <c r="H36" s="16">
        <v>41708</v>
      </c>
    </row>
    <row r="37" spans="1:8" ht="12.75" customHeight="1">
      <c r="A37">
        <v>22</v>
      </c>
      <c r="B37" t="s">
        <v>68</v>
      </c>
      <c r="C37" t="s">
        <v>67</v>
      </c>
      <c r="D37" t="s">
        <v>35</v>
      </c>
      <c r="E37" s="38">
        <v>100000000</v>
      </c>
      <c r="F37" s="14">
        <v>980.205</v>
      </c>
      <c r="G37" s="15">
        <v>0.0363</v>
      </c>
      <c r="H37" s="16">
        <v>42172</v>
      </c>
    </row>
    <row r="38" spans="1:8" ht="12.75" customHeight="1">
      <c r="A38">
        <v>23</v>
      </c>
      <c r="B38" t="s">
        <v>69</v>
      </c>
      <c r="C38" t="s">
        <v>57</v>
      </c>
      <c r="D38" t="s">
        <v>37</v>
      </c>
      <c r="E38" s="38">
        <v>60000000</v>
      </c>
      <c r="F38" s="14">
        <v>600.9378</v>
      </c>
      <c r="G38" s="15">
        <v>0.0223</v>
      </c>
      <c r="H38" s="16">
        <v>41879</v>
      </c>
    </row>
    <row r="39" spans="1:8" ht="12.75" customHeight="1">
      <c r="A39">
        <v>24</v>
      </c>
      <c r="B39" t="s">
        <v>71</v>
      </c>
      <c r="C39" t="s">
        <v>70</v>
      </c>
      <c r="D39" t="s">
        <v>25</v>
      </c>
      <c r="E39" s="38">
        <v>50000000</v>
      </c>
      <c r="F39" s="14">
        <v>498.962</v>
      </c>
      <c r="G39" s="15">
        <v>0.018500000000000003</v>
      </c>
      <c r="H39" s="16">
        <v>41776</v>
      </c>
    </row>
    <row r="40" spans="1:8" ht="12.75" customHeight="1">
      <c r="A40">
        <v>25</v>
      </c>
      <c r="B40" t="s">
        <v>73</v>
      </c>
      <c r="C40" t="s">
        <v>72</v>
      </c>
      <c r="D40" t="s">
        <v>25</v>
      </c>
      <c r="E40" s="38">
        <v>28000000</v>
      </c>
      <c r="F40" s="14">
        <v>279.25688</v>
      </c>
      <c r="G40" s="15">
        <v>0.0104</v>
      </c>
      <c r="H40" s="16">
        <v>41710</v>
      </c>
    </row>
    <row r="41" spans="1:8" ht="12.75" customHeight="1">
      <c r="A41">
        <v>26</v>
      </c>
      <c r="B41" t="s">
        <v>74</v>
      </c>
      <c r="C41" t="s">
        <v>72</v>
      </c>
      <c r="D41" t="s">
        <v>25</v>
      </c>
      <c r="E41" s="38">
        <v>20000000</v>
      </c>
      <c r="F41" s="14">
        <v>199.1452</v>
      </c>
      <c r="G41" s="15">
        <v>0.0074</v>
      </c>
      <c r="H41" s="16">
        <v>41857</v>
      </c>
    </row>
    <row r="42" spans="1:8" ht="12.75" customHeight="1">
      <c r="A42">
        <v>27</v>
      </c>
      <c r="B42" t="s">
        <v>76</v>
      </c>
      <c r="C42" t="s">
        <v>75</v>
      </c>
      <c r="D42" t="s">
        <v>40</v>
      </c>
      <c r="E42" s="38">
        <v>5000000</v>
      </c>
      <c r="F42" s="14">
        <v>49.9898</v>
      </c>
      <c r="G42" s="15">
        <v>0.0019</v>
      </c>
      <c r="H42" s="16">
        <v>41653</v>
      </c>
    </row>
    <row r="43" spans="3:9" ht="12.75" customHeight="1">
      <c r="C43" s="18" t="s">
        <v>45</v>
      </c>
      <c r="D43" s="18"/>
      <c r="E43" s="39"/>
      <c r="F43" s="19">
        <f>SUM(F34:F42)</f>
        <v>8105.56268</v>
      </c>
      <c r="G43" s="20">
        <f>SUM(G34:G42)</f>
        <v>0.3005000000000001</v>
      </c>
      <c r="H43" s="21"/>
      <c r="I43" s="29"/>
    </row>
    <row r="44" spans="6:8" ht="12.75" customHeight="1">
      <c r="F44" s="14"/>
      <c r="G44" s="15"/>
      <c r="H44" s="16"/>
    </row>
    <row r="45" spans="3:8" ht="12.75" customHeight="1">
      <c r="C45" s="1" t="s">
        <v>77</v>
      </c>
      <c r="F45" s="14">
        <v>5602.612998</v>
      </c>
      <c r="G45" s="15">
        <v>0.2076</v>
      </c>
      <c r="H45" s="16"/>
    </row>
    <row r="46" spans="3:9" ht="12.75" customHeight="1">
      <c r="C46" s="18" t="s">
        <v>45</v>
      </c>
      <c r="D46" s="18"/>
      <c r="E46" s="39"/>
      <c r="F46" s="19">
        <f>SUM(F45:F45)</f>
        <v>5602.612998</v>
      </c>
      <c r="G46" s="20">
        <f>SUM(G45:G45)</f>
        <v>0.2076</v>
      </c>
      <c r="H46" s="21"/>
      <c r="I46" s="29"/>
    </row>
    <row r="47" spans="6:8" ht="12.75" customHeight="1">
      <c r="F47" s="14"/>
      <c r="G47" s="15"/>
      <c r="H47" s="16"/>
    </row>
    <row r="48" spans="3:8" ht="12.75" customHeight="1">
      <c r="C48" s="1" t="s">
        <v>78</v>
      </c>
      <c r="F48" s="14"/>
      <c r="G48" s="15"/>
      <c r="H48" s="16"/>
    </row>
    <row r="49" spans="3:8" ht="12.75" customHeight="1">
      <c r="C49" s="1" t="s">
        <v>79</v>
      </c>
      <c r="F49" s="14">
        <v>126.557365</v>
      </c>
      <c r="G49" s="15">
        <v>0.004699999999999999</v>
      </c>
      <c r="H49" s="16"/>
    </row>
    <row r="50" spans="3:9" ht="12.75" customHeight="1">
      <c r="C50" s="18" t="s">
        <v>45</v>
      </c>
      <c r="D50" s="18"/>
      <c r="E50" s="39"/>
      <c r="F50" s="19">
        <f>SUM(F49:F49)</f>
        <v>126.557365</v>
      </c>
      <c r="G50" s="20">
        <f>SUM(G49:G49)</f>
        <v>0.004699999999999999</v>
      </c>
      <c r="H50" s="21"/>
      <c r="I50" s="29"/>
    </row>
    <row r="51" spans="3:9" ht="12.75" customHeight="1">
      <c r="C51" s="22" t="s">
        <v>80</v>
      </c>
      <c r="D51" s="22"/>
      <c r="E51" s="40"/>
      <c r="F51" s="23">
        <f>SUM(F21,F30,F43,F46,F50)</f>
        <v>26980.851343</v>
      </c>
      <c r="G51" s="24">
        <f>SUM(G21,G30,G43,G46,G50)</f>
        <v>1</v>
      </c>
      <c r="H51" s="25"/>
      <c r="I51" s="30"/>
    </row>
    <row r="52" ht="12.75" customHeight="1"/>
    <row r="53" ht="12.75" customHeight="1">
      <c r="C53" s="1" t="s">
        <v>316</v>
      </c>
    </row>
    <row r="54" ht="12.75" customHeight="1">
      <c r="C54" s="1" t="s">
        <v>317</v>
      </c>
    </row>
    <row r="55" ht="12.75" customHeight="1">
      <c r="C55" s="1"/>
    </row>
    <row r="56" ht="12.75" customHeight="1"/>
    <row r="57" spans="3:7" ht="12.75" customHeight="1">
      <c r="C57" s="94" t="s">
        <v>365</v>
      </c>
      <c r="D57" s="94"/>
      <c r="E57" s="94"/>
      <c r="F57" s="95"/>
      <c r="G57" s="95"/>
    </row>
    <row r="58" spans="3:7" ht="12.75" customHeight="1">
      <c r="C58" s="94" t="s">
        <v>366</v>
      </c>
      <c r="D58" s="96" t="s">
        <v>367</v>
      </c>
      <c r="E58" s="94"/>
      <c r="F58" s="95"/>
      <c r="G58" s="95"/>
    </row>
    <row r="59" spans="3:7" ht="12.75" customHeight="1">
      <c r="C59" s="81" t="s">
        <v>472</v>
      </c>
      <c r="D59" s="94"/>
      <c r="E59" s="94"/>
      <c r="F59" s="95"/>
      <c r="G59" s="95"/>
    </row>
    <row r="60" spans="3:7" ht="12.75" customHeight="1">
      <c r="C60" s="83" t="s">
        <v>368</v>
      </c>
      <c r="D60" s="97">
        <v>1311.5495</v>
      </c>
      <c r="E60" s="94"/>
      <c r="F60" s="95"/>
      <c r="G60" s="176"/>
    </row>
    <row r="61" spans="3:7" ht="12.75" customHeight="1">
      <c r="C61" s="83" t="s">
        <v>390</v>
      </c>
      <c r="D61" s="97">
        <v>1001.5</v>
      </c>
      <c r="E61" s="94"/>
      <c r="F61" s="95"/>
      <c r="G61" s="176"/>
    </row>
    <row r="62" spans="3:7" ht="12.75" customHeight="1">
      <c r="C62" s="83" t="s">
        <v>391</v>
      </c>
      <c r="D62" s="97">
        <v>1000.5424</v>
      </c>
      <c r="E62" s="94"/>
      <c r="F62" s="95"/>
      <c r="G62" s="176"/>
    </row>
    <row r="63" spans="3:7" ht="12.75" customHeight="1">
      <c r="C63" s="83" t="s">
        <v>392</v>
      </c>
      <c r="D63" s="97">
        <v>1001.7998</v>
      </c>
      <c r="E63" s="94"/>
      <c r="F63" s="95"/>
      <c r="G63" s="176"/>
    </row>
    <row r="64" spans="3:7" ht="12.75" customHeight="1">
      <c r="C64" s="83" t="s">
        <v>393</v>
      </c>
      <c r="D64" s="97">
        <v>1000.9187</v>
      </c>
      <c r="E64" s="94"/>
      <c r="F64" s="95"/>
      <c r="G64" s="176"/>
    </row>
    <row r="65" spans="3:7" ht="12.75" customHeight="1">
      <c r="C65" s="83" t="s">
        <v>394</v>
      </c>
      <c r="D65" s="97">
        <v>1311.4648</v>
      </c>
      <c r="E65" s="94"/>
      <c r="F65" s="95"/>
      <c r="G65" s="176"/>
    </row>
    <row r="66" spans="3:7" ht="12.75" customHeight="1">
      <c r="C66" s="83" t="s">
        <v>374</v>
      </c>
      <c r="D66" s="97">
        <v>1314.9656</v>
      </c>
      <c r="E66" s="94"/>
      <c r="F66" s="95"/>
      <c r="G66" s="176"/>
    </row>
    <row r="67" spans="3:7" ht="12.75" customHeight="1">
      <c r="C67" s="83" t="s">
        <v>395</v>
      </c>
      <c r="D67" s="97">
        <v>1002.4</v>
      </c>
      <c r="E67" s="94"/>
      <c r="F67" s="95"/>
      <c r="G67" s="176"/>
    </row>
    <row r="68" spans="3:7" ht="12.75" customHeight="1">
      <c r="C68" s="83" t="s">
        <v>396</v>
      </c>
      <c r="D68" s="97">
        <v>1002.6771</v>
      </c>
      <c r="E68" s="94"/>
      <c r="F68" s="95"/>
      <c r="G68" s="176"/>
    </row>
    <row r="69" spans="3:7" ht="12.75" customHeight="1">
      <c r="C69" s="83" t="s">
        <v>377</v>
      </c>
      <c r="D69" s="97">
        <v>1001.0658</v>
      </c>
      <c r="E69" s="94"/>
      <c r="F69" s="95"/>
      <c r="G69" s="176"/>
    </row>
    <row r="70" spans="3:7" ht="12.75" customHeight="1">
      <c r="C70" s="83" t="s">
        <v>397</v>
      </c>
      <c r="D70" s="97">
        <v>1314.8531</v>
      </c>
      <c r="E70" s="94"/>
      <c r="F70" s="95"/>
      <c r="G70" s="176"/>
    </row>
    <row r="71" spans="3:7" ht="12.75" customHeight="1">
      <c r="C71" s="83" t="s">
        <v>473</v>
      </c>
      <c r="D71" s="98"/>
      <c r="E71" s="94"/>
      <c r="F71" s="95"/>
      <c r="G71" s="95"/>
    </row>
    <row r="72" spans="3:7" ht="12.75" customHeight="1">
      <c r="C72" s="83" t="s">
        <v>368</v>
      </c>
      <c r="D72" s="97">
        <v>1320.0786</v>
      </c>
      <c r="E72" s="99"/>
      <c r="F72" s="99"/>
      <c r="G72" s="95"/>
    </row>
    <row r="73" spans="3:7" ht="12.75" customHeight="1">
      <c r="C73" s="83" t="s">
        <v>390</v>
      </c>
      <c r="D73" s="97">
        <v>1001.5</v>
      </c>
      <c r="E73" s="99"/>
      <c r="F73" s="99"/>
      <c r="G73" s="95"/>
    </row>
    <row r="74" spans="3:7" ht="12.75" customHeight="1">
      <c r="C74" s="83" t="s">
        <v>391</v>
      </c>
      <c r="D74" s="97">
        <v>1000.8108</v>
      </c>
      <c r="E74" s="99"/>
      <c r="F74" s="99"/>
      <c r="G74" s="95"/>
    </row>
    <row r="75" spans="3:7" ht="12.75" customHeight="1">
      <c r="C75" s="83" t="s">
        <v>392</v>
      </c>
      <c r="D75" s="97">
        <v>1001.6916</v>
      </c>
      <c r="E75" s="99"/>
      <c r="F75" s="99"/>
      <c r="G75" s="95"/>
    </row>
    <row r="76" spans="3:7" ht="12.75" customHeight="1">
      <c r="C76" s="83" t="s">
        <v>393</v>
      </c>
      <c r="D76" s="97">
        <v>1000.8107</v>
      </c>
      <c r="E76" s="99"/>
      <c r="F76" s="99"/>
      <c r="G76" s="95"/>
    </row>
    <row r="77" spans="3:7" ht="12.75" customHeight="1">
      <c r="C77" s="83" t="s">
        <v>394</v>
      </c>
      <c r="D77" s="97">
        <v>1319.995</v>
      </c>
      <c r="E77" s="99"/>
      <c r="F77" s="99"/>
      <c r="G77" s="95"/>
    </row>
    <row r="78" spans="3:7" ht="12.75" customHeight="1">
      <c r="C78" s="83" t="s">
        <v>374</v>
      </c>
      <c r="D78" s="97">
        <v>1323.8326</v>
      </c>
      <c r="E78" s="99"/>
      <c r="F78" s="99"/>
      <c r="G78" s="95"/>
    </row>
    <row r="79" spans="3:7" ht="12.75" customHeight="1">
      <c r="C79" s="83" t="s">
        <v>395</v>
      </c>
      <c r="D79" s="97">
        <v>1002.4</v>
      </c>
      <c r="E79" s="99"/>
      <c r="F79" s="99"/>
      <c r="G79" s="95"/>
    </row>
    <row r="80" spans="3:7" ht="12.75" customHeight="1">
      <c r="C80" s="83" t="s">
        <v>396</v>
      </c>
      <c r="D80" s="97">
        <v>1003.3696</v>
      </c>
      <c r="E80" s="99"/>
      <c r="F80" s="99"/>
      <c r="G80" s="95"/>
    </row>
    <row r="81" spans="3:7" ht="12.75" customHeight="1">
      <c r="C81" s="83" t="s">
        <v>377</v>
      </c>
      <c r="D81" s="97">
        <v>1000.9524</v>
      </c>
      <c r="E81" s="99"/>
      <c r="F81" s="99"/>
      <c r="G81" s="95"/>
    </row>
    <row r="82" spans="3:7" ht="12.75" customHeight="1">
      <c r="C82" s="83" t="s">
        <v>397</v>
      </c>
      <c r="D82" s="97">
        <v>1323.7083</v>
      </c>
      <c r="E82" s="99"/>
      <c r="F82" s="99"/>
      <c r="G82" s="95"/>
    </row>
    <row r="83" spans="3:7" ht="12.75">
      <c r="C83" s="94" t="s">
        <v>379</v>
      </c>
      <c r="D83" s="100" t="s">
        <v>367</v>
      </c>
      <c r="E83" s="94"/>
      <c r="F83" s="95"/>
      <c r="G83" s="95"/>
    </row>
    <row r="84" spans="3:7" ht="12.75">
      <c r="C84" s="101" t="s">
        <v>398</v>
      </c>
      <c r="D84" s="100" t="s">
        <v>367</v>
      </c>
      <c r="E84" s="94"/>
      <c r="F84" s="95"/>
      <c r="G84" s="95"/>
    </row>
    <row r="85" spans="3:7" ht="12.75">
      <c r="C85" s="102" t="s">
        <v>381</v>
      </c>
      <c r="D85" s="100" t="s">
        <v>367</v>
      </c>
      <c r="E85" s="94"/>
      <c r="F85" s="95"/>
      <c r="G85" s="95"/>
    </row>
    <row r="86" spans="3:7" ht="12.75">
      <c r="C86" s="94" t="s">
        <v>382</v>
      </c>
      <c r="D86" s="177" t="s">
        <v>476</v>
      </c>
      <c r="E86" s="94"/>
      <c r="F86" s="95"/>
      <c r="G86" s="95"/>
    </row>
    <row r="87" spans="3:7" ht="12.75">
      <c r="C87" s="94" t="s">
        <v>383</v>
      </c>
      <c r="D87" s="103"/>
      <c r="E87" s="94"/>
      <c r="F87" s="95"/>
      <c r="G87" s="95"/>
    </row>
    <row r="88" spans="3:7" ht="12.75">
      <c r="C88" s="104" t="s">
        <v>384</v>
      </c>
      <c r="D88" s="88" t="s">
        <v>385</v>
      </c>
      <c r="E88" s="88" t="s">
        <v>386</v>
      </c>
      <c r="F88" s="95"/>
      <c r="G88" s="95"/>
    </row>
    <row r="89" spans="3:7" ht="12.75">
      <c r="C89" s="83" t="s">
        <v>390</v>
      </c>
      <c r="D89" s="105">
        <v>5.0593520000000005</v>
      </c>
      <c r="E89" s="105">
        <v>4.845442000000001</v>
      </c>
      <c r="F89" s="95"/>
      <c r="G89" s="95"/>
    </row>
    <row r="90" spans="3:7" ht="12.75">
      <c r="C90" s="83" t="s">
        <v>391</v>
      </c>
      <c r="D90" s="106">
        <v>4.845612</v>
      </c>
      <c r="E90" s="106">
        <v>4.6407430000000005</v>
      </c>
      <c r="F90" s="95"/>
      <c r="G90" s="95"/>
    </row>
    <row r="91" spans="3:7" ht="12.75">
      <c r="C91" s="83" t="s">
        <v>392</v>
      </c>
      <c r="D91" s="106">
        <v>5.14776</v>
      </c>
      <c r="E91" s="106">
        <v>4.930116999999999</v>
      </c>
      <c r="F91" s="95"/>
      <c r="G91" s="95"/>
    </row>
    <row r="92" spans="3:7" ht="12.75">
      <c r="C92" s="83" t="s">
        <v>393</v>
      </c>
      <c r="D92" s="100">
        <v>5.151522</v>
      </c>
      <c r="E92" s="178">
        <v>4.93372</v>
      </c>
      <c r="F92" s="95"/>
      <c r="G92" s="95"/>
    </row>
    <row r="93" spans="3:7" ht="12.75">
      <c r="C93" s="83" t="s">
        <v>395</v>
      </c>
      <c r="D93" s="106">
        <v>5.246587</v>
      </c>
      <c r="E93" s="106">
        <v>5.024763999999999</v>
      </c>
      <c r="F93" s="95"/>
      <c r="G93" s="95"/>
    </row>
    <row r="94" spans="3:7" ht="12.75">
      <c r="C94" s="83" t="s">
        <v>396</v>
      </c>
      <c r="D94" s="106">
        <v>4.708489</v>
      </c>
      <c r="E94" s="106">
        <v>4.509417</v>
      </c>
      <c r="F94" s="95"/>
      <c r="G94" s="95"/>
    </row>
    <row r="95" spans="3:7" ht="12.75">
      <c r="C95" s="83" t="s">
        <v>377</v>
      </c>
      <c r="D95" s="107">
        <v>5.336826</v>
      </c>
      <c r="E95" s="107">
        <v>5.111189</v>
      </c>
      <c r="F95" s="95"/>
      <c r="G95" s="95"/>
    </row>
    <row r="96" spans="3:7" ht="12.75">
      <c r="C96" s="108" t="s">
        <v>388</v>
      </c>
      <c r="D96" s="106"/>
      <c r="E96" s="106"/>
      <c r="F96" s="95"/>
      <c r="G96" s="95"/>
    </row>
    <row r="97" spans="3:7" ht="12.75">
      <c r="C97" s="109" t="s">
        <v>389</v>
      </c>
      <c r="D97" s="110"/>
      <c r="E97" s="110"/>
      <c r="F97" s="95"/>
      <c r="G97" s="9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79">
      <selection activeCell="C105" sqref="C105"/>
    </sheetView>
  </sheetViews>
  <sheetFormatPr defaultColWidth="9.140625" defaultRowHeight="12.75"/>
  <cols>
    <col min="1" max="1" width="7.57421875" style="0" customWidth="1"/>
    <col min="2" max="2" width="15.140625" style="0" customWidth="1"/>
    <col min="3" max="3" width="63.28125" style="0" customWidth="1"/>
    <col min="4" max="4" width="22.421875" style="0" customWidth="1"/>
    <col min="5" max="5" width="22.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22.421875" style="0" customWidth="1"/>
    <col min="11" max="11" width="9.140625" style="34" customWidth="1"/>
    <col min="12" max="12" width="14.7109375" style="27" customWidth="1"/>
  </cols>
  <sheetData>
    <row r="1" spans="1:8" ht="18.75">
      <c r="A1" s="2"/>
      <c r="B1" s="2"/>
      <c r="C1" s="185" t="s">
        <v>82</v>
      </c>
      <c r="D1" s="185"/>
      <c r="E1" s="185"/>
      <c r="F1" s="185"/>
      <c r="G1" s="185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315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83</v>
      </c>
      <c r="F7" s="14"/>
      <c r="G7" s="15"/>
      <c r="H7" s="16"/>
    </row>
    <row r="8" spans="3:8" ht="12.75" customHeight="1">
      <c r="C8" s="1" t="s">
        <v>60</v>
      </c>
      <c r="F8" s="14"/>
      <c r="G8" s="15"/>
      <c r="H8" s="16"/>
    </row>
    <row r="9" spans="1:8" ht="12.75" customHeight="1">
      <c r="A9">
        <v>1</v>
      </c>
      <c r="B9" t="s">
        <v>86</v>
      </c>
      <c r="C9" t="s">
        <v>84</v>
      </c>
      <c r="D9" t="s">
        <v>85</v>
      </c>
      <c r="E9" s="38">
        <v>130000</v>
      </c>
      <c r="F9" s="14">
        <v>416.52</v>
      </c>
      <c r="G9" s="15">
        <v>0.09570000000000001</v>
      </c>
      <c r="H9" s="16"/>
    </row>
    <row r="10" spans="1:11" ht="12.75" customHeight="1">
      <c r="A10">
        <v>2</v>
      </c>
      <c r="B10" t="s">
        <v>89</v>
      </c>
      <c r="C10" t="s">
        <v>87</v>
      </c>
      <c r="D10" t="s">
        <v>88</v>
      </c>
      <c r="E10" s="38">
        <v>10600</v>
      </c>
      <c r="F10" s="14">
        <v>355.5823</v>
      </c>
      <c r="G10" s="15">
        <v>0.0817</v>
      </c>
      <c r="H10" s="16"/>
      <c r="J10" s="17" t="s">
        <v>17</v>
      </c>
      <c r="K10" s="35" t="s">
        <v>18</v>
      </c>
    </row>
    <row r="11" spans="1:11" ht="12.75" customHeight="1">
      <c r="A11">
        <v>3</v>
      </c>
      <c r="B11" t="s">
        <v>93</v>
      </c>
      <c r="C11" t="s">
        <v>90</v>
      </c>
      <c r="D11" t="s">
        <v>91</v>
      </c>
      <c r="E11" s="38">
        <v>40000</v>
      </c>
      <c r="F11" s="14">
        <v>341.28</v>
      </c>
      <c r="G11" s="15">
        <v>0.0784</v>
      </c>
      <c r="H11" s="16"/>
      <c r="J11" s="15" t="s">
        <v>92</v>
      </c>
      <c r="K11" s="34">
        <v>0.18739999999999998</v>
      </c>
    </row>
    <row r="12" spans="1:11" ht="12.75" customHeight="1">
      <c r="A12">
        <v>4</v>
      </c>
      <c r="B12" t="s">
        <v>95</v>
      </c>
      <c r="C12" t="s">
        <v>94</v>
      </c>
      <c r="D12" t="s">
        <v>92</v>
      </c>
      <c r="E12" s="38">
        <v>46000</v>
      </c>
      <c r="F12" s="14">
        <v>304.198</v>
      </c>
      <c r="G12" s="15">
        <v>0.0699</v>
      </c>
      <c r="H12" s="16"/>
      <c r="J12" s="15" t="s">
        <v>88</v>
      </c>
      <c r="K12" s="34">
        <v>0.18359999999999999</v>
      </c>
    </row>
    <row r="13" spans="1:11" ht="12.75" customHeight="1">
      <c r="A13">
        <v>5</v>
      </c>
      <c r="B13" t="s">
        <v>98</v>
      </c>
      <c r="C13" t="s">
        <v>96</v>
      </c>
      <c r="D13" t="s">
        <v>92</v>
      </c>
      <c r="E13" s="38">
        <v>25500</v>
      </c>
      <c r="F13" s="14">
        <v>272.50575</v>
      </c>
      <c r="G13" s="15">
        <v>0.0626</v>
      </c>
      <c r="H13" s="16"/>
      <c r="J13" s="15" t="s">
        <v>97</v>
      </c>
      <c r="K13" s="34">
        <v>0.1273</v>
      </c>
    </row>
    <row r="14" spans="1:11" ht="12.75" customHeight="1">
      <c r="A14">
        <v>6</v>
      </c>
      <c r="B14" t="s">
        <v>100</v>
      </c>
      <c r="C14" t="s">
        <v>72</v>
      </c>
      <c r="D14" t="s">
        <v>99</v>
      </c>
      <c r="E14" s="38">
        <v>29080</v>
      </c>
      <c r="F14" s="14">
        <v>239.56104</v>
      </c>
      <c r="G14" s="15">
        <v>0.055</v>
      </c>
      <c r="H14" s="16"/>
      <c r="J14" s="15" t="s">
        <v>85</v>
      </c>
      <c r="K14" s="34">
        <v>0.1235</v>
      </c>
    </row>
    <row r="15" spans="1:11" ht="12.75" customHeight="1">
      <c r="A15">
        <v>7</v>
      </c>
      <c r="B15" t="s">
        <v>102</v>
      </c>
      <c r="C15" t="s">
        <v>101</v>
      </c>
      <c r="D15" t="s">
        <v>88</v>
      </c>
      <c r="E15" s="38">
        <v>11000</v>
      </c>
      <c r="F15" s="14">
        <v>220.4785</v>
      </c>
      <c r="G15" s="15">
        <v>0.0506</v>
      </c>
      <c r="H15" s="16"/>
      <c r="J15" s="15" t="s">
        <v>91</v>
      </c>
      <c r="K15" s="34">
        <v>0.09050000000000001</v>
      </c>
    </row>
    <row r="16" spans="1:11" ht="12.75" customHeight="1">
      <c r="A16">
        <v>8</v>
      </c>
      <c r="B16" t="s">
        <v>104</v>
      </c>
      <c r="C16" t="s">
        <v>103</v>
      </c>
      <c r="D16" t="s">
        <v>97</v>
      </c>
      <c r="E16" s="38">
        <v>24000</v>
      </c>
      <c r="F16" s="14">
        <v>137.28</v>
      </c>
      <c r="G16" s="15">
        <v>0.0315</v>
      </c>
      <c r="H16" s="16"/>
      <c r="J16" s="15" t="s">
        <v>99</v>
      </c>
      <c r="K16" s="34">
        <v>0.0662</v>
      </c>
    </row>
    <row r="17" spans="1:11" ht="12.75" customHeight="1">
      <c r="A17">
        <v>9</v>
      </c>
      <c r="B17" t="s">
        <v>108</v>
      </c>
      <c r="C17" t="s">
        <v>105</v>
      </c>
      <c r="D17" t="s">
        <v>106</v>
      </c>
      <c r="E17" s="38">
        <v>12500</v>
      </c>
      <c r="F17" s="14">
        <v>130.74375</v>
      </c>
      <c r="G17" s="15">
        <v>0.03</v>
      </c>
      <c r="H17" s="16"/>
      <c r="J17" s="15" t="s">
        <v>107</v>
      </c>
      <c r="K17" s="34">
        <v>0.0323</v>
      </c>
    </row>
    <row r="18" spans="1:11" ht="12.75" customHeight="1">
      <c r="A18">
        <v>10</v>
      </c>
      <c r="B18" t="s">
        <v>110</v>
      </c>
      <c r="C18" t="s">
        <v>109</v>
      </c>
      <c r="D18" t="s">
        <v>88</v>
      </c>
      <c r="E18" s="38">
        <v>10500</v>
      </c>
      <c r="F18" s="14">
        <v>114.03</v>
      </c>
      <c r="G18" s="15">
        <v>0.0262</v>
      </c>
      <c r="H18" s="16"/>
      <c r="J18" s="15" t="s">
        <v>106</v>
      </c>
      <c r="K18" s="34">
        <v>0.03</v>
      </c>
    </row>
    <row r="19" spans="1:11" ht="12.75" customHeight="1">
      <c r="A19">
        <v>11</v>
      </c>
      <c r="B19" t="s">
        <v>113</v>
      </c>
      <c r="C19" t="s">
        <v>111</v>
      </c>
      <c r="D19" t="s">
        <v>97</v>
      </c>
      <c r="E19" s="38">
        <v>4580</v>
      </c>
      <c r="F19" s="14">
        <v>113.80384</v>
      </c>
      <c r="G19" s="15">
        <v>0.026099999999999998</v>
      </c>
      <c r="H19" s="16"/>
      <c r="J19" s="15" t="s">
        <v>112</v>
      </c>
      <c r="K19" s="34">
        <v>0.0278</v>
      </c>
    </row>
    <row r="20" spans="1:11" ht="12.75" customHeight="1">
      <c r="A20">
        <v>12</v>
      </c>
      <c r="B20" t="s">
        <v>116</v>
      </c>
      <c r="C20" t="s">
        <v>114</v>
      </c>
      <c r="D20" t="s">
        <v>92</v>
      </c>
      <c r="E20" s="38">
        <v>5800</v>
      </c>
      <c r="F20" s="14">
        <v>105.5281</v>
      </c>
      <c r="G20" s="15">
        <v>0.0242</v>
      </c>
      <c r="H20" s="16"/>
      <c r="J20" s="15" t="s">
        <v>115</v>
      </c>
      <c r="K20" s="34">
        <v>0.0218</v>
      </c>
    </row>
    <row r="21" spans="1:11" ht="12.75" customHeight="1">
      <c r="A21">
        <v>13</v>
      </c>
      <c r="B21" t="s">
        <v>119</v>
      </c>
      <c r="C21" t="s">
        <v>117</v>
      </c>
      <c r="D21" t="s">
        <v>97</v>
      </c>
      <c r="E21" s="38">
        <v>24500</v>
      </c>
      <c r="F21" s="14">
        <v>95.85625</v>
      </c>
      <c r="G21" s="15">
        <v>0.022000000000000002</v>
      </c>
      <c r="H21" s="16"/>
      <c r="J21" s="15" t="s">
        <v>118</v>
      </c>
      <c r="K21" s="34">
        <v>0.019799999999999998</v>
      </c>
    </row>
    <row r="22" spans="1:11" ht="12.75" customHeight="1">
      <c r="A22">
        <v>14</v>
      </c>
      <c r="B22" t="s">
        <v>122</v>
      </c>
      <c r="C22" t="s">
        <v>120</v>
      </c>
      <c r="D22" t="s">
        <v>107</v>
      </c>
      <c r="E22" s="38">
        <v>28000</v>
      </c>
      <c r="F22" s="14">
        <v>91.56</v>
      </c>
      <c r="G22" s="15">
        <v>0.021</v>
      </c>
      <c r="H22" s="16"/>
      <c r="J22" s="15" t="s">
        <v>121</v>
      </c>
      <c r="K22" s="34">
        <v>0.0192</v>
      </c>
    </row>
    <row r="23" spans="1:11" ht="12.75" customHeight="1">
      <c r="A23">
        <v>15</v>
      </c>
      <c r="B23" t="s">
        <v>125</v>
      </c>
      <c r="C23" t="s">
        <v>123</v>
      </c>
      <c r="D23" t="s">
        <v>97</v>
      </c>
      <c r="E23" s="38">
        <v>20000</v>
      </c>
      <c r="F23" s="14">
        <v>84.37</v>
      </c>
      <c r="G23" s="15">
        <v>0.0194</v>
      </c>
      <c r="H23" s="16"/>
      <c r="J23" s="15" t="s">
        <v>124</v>
      </c>
      <c r="K23" s="34">
        <v>0.0165</v>
      </c>
    </row>
    <row r="24" spans="1:11" ht="12.75" customHeight="1">
      <c r="A24">
        <v>16</v>
      </c>
      <c r="B24" t="s">
        <v>128</v>
      </c>
      <c r="C24" t="s">
        <v>126</v>
      </c>
      <c r="D24" t="s">
        <v>121</v>
      </c>
      <c r="E24" s="38">
        <v>28000</v>
      </c>
      <c r="F24" s="14">
        <v>83.748</v>
      </c>
      <c r="G24" s="15">
        <v>0.0192</v>
      </c>
      <c r="H24" s="16"/>
      <c r="J24" s="15" t="s">
        <v>127</v>
      </c>
      <c r="K24" s="34">
        <v>0.0124</v>
      </c>
    </row>
    <row r="25" spans="1:11" ht="12.75" customHeight="1">
      <c r="A25">
        <v>17</v>
      </c>
      <c r="B25" t="s">
        <v>131</v>
      </c>
      <c r="C25" t="s">
        <v>129</v>
      </c>
      <c r="D25" t="s">
        <v>97</v>
      </c>
      <c r="E25" s="38">
        <v>9250</v>
      </c>
      <c r="F25" s="14">
        <v>79.166125</v>
      </c>
      <c r="G25" s="15">
        <v>0.0182</v>
      </c>
      <c r="H25" s="16"/>
      <c r="J25" s="15" t="s">
        <v>130</v>
      </c>
      <c r="K25" s="34">
        <v>0.0097</v>
      </c>
    </row>
    <row r="26" spans="1:11" ht="12.75" customHeight="1">
      <c r="A26">
        <v>18</v>
      </c>
      <c r="B26" t="s">
        <v>134</v>
      </c>
      <c r="C26" t="s">
        <v>132</v>
      </c>
      <c r="D26" t="s">
        <v>88</v>
      </c>
      <c r="E26" s="38">
        <v>16000</v>
      </c>
      <c r="F26" s="14">
        <v>75.328</v>
      </c>
      <c r="G26" s="15">
        <v>0.0173</v>
      </c>
      <c r="H26" s="16"/>
      <c r="J26" s="15" t="s">
        <v>133</v>
      </c>
      <c r="K26" s="34">
        <v>0.0062</v>
      </c>
    </row>
    <row r="27" spans="1:11" ht="12.75" customHeight="1">
      <c r="A27">
        <v>19</v>
      </c>
      <c r="B27" t="s">
        <v>137</v>
      </c>
      <c r="C27" t="s">
        <v>135</v>
      </c>
      <c r="D27" t="s">
        <v>85</v>
      </c>
      <c r="E27" s="38">
        <v>2850</v>
      </c>
      <c r="F27" s="14">
        <v>74.53605</v>
      </c>
      <c r="G27" s="15">
        <v>0.0171</v>
      </c>
      <c r="H27" s="16"/>
      <c r="J27" s="15" t="s">
        <v>136</v>
      </c>
      <c r="K27" s="34">
        <v>0.0028000000000000004</v>
      </c>
    </row>
    <row r="28" spans="1:11" ht="12.75" customHeight="1">
      <c r="A28">
        <v>20</v>
      </c>
      <c r="B28" t="s">
        <v>139</v>
      </c>
      <c r="C28" t="s">
        <v>138</v>
      </c>
      <c r="D28" t="s">
        <v>112</v>
      </c>
      <c r="E28" s="38">
        <v>3100</v>
      </c>
      <c r="F28" s="14">
        <v>61.20795</v>
      </c>
      <c r="G28" s="15">
        <v>0.0141</v>
      </c>
      <c r="H28" s="16"/>
      <c r="J28" s="15" t="s">
        <v>37</v>
      </c>
      <c r="K28" s="34">
        <v>0.0002</v>
      </c>
    </row>
    <row r="29" spans="1:11" ht="12.75" customHeight="1">
      <c r="A29">
        <v>21</v>
      </c>
      <c r="B29" t="s">
        <v>141</v>
      </c>
      <c r="C29" t="s">
        <v>140</v>
      </c>
      <c r="D29" t="s">
        <v>92</v>
      </c>
      <c r="E29" s="38">
        <v>5000</v>
      </c>
      <c r="F29" s="14">
        <v>57.7975</v>
      </c>
      <c r="G29" s="15">
        <v>0.013300000000000001</v>
      </c>
      <c r="H29" s="16"/>
      <c r="J29" s="15" t="s">
        <v>43</v>
      </c>
      <c r="K29" s="34">
        <v>0.022799999999999997</v>
      </c>
    </row>
    <row r="30" spans="1:10" ht="12.75" customHeight="1">
      <c r="A30">
        <v>22</v>
      </c>
      <c r="B30" t="s">
        <v>143</v>
      </c>
      <c r="C30" t="s">
        <v>142</v>
      </c>
      <c r="D30" t="s">
        <v>127</v>
      </c>
      <c r="E30" s="38">
        <v>13500</v>
      </c>
      <c r="F30" s="14">
        <v>54.081</v>
      </c>
      <c r="G30" s="15">
        <v>0.0124</v>
      </c>
      <c r="H30" s="16"/>
      <c r="J30" s="15"/>
    </row>
    <row r="31" spans="1:8" ht="12.75" customHeight="1">
      <c r="A31">
        <v>23</v>
      </c>
      <c r="B31" t="s">
        <v>145</v>
      </c>
      <c r="C31" t="s">
        <v>144</v>
      </c>
      <c r="D31" t="s">
        <v>124</v>
      </c>
      <c r="E31" s="38">
        <v>2616</v>
      </c>
      <c r="F31" s="14">
        <v>49.908048</v>
      </c>
      <c r="G31" s="15">
        <v>0.0115</v>
      </c>
      <c r="H31" s="16"/>
    </row>
    <row r="32" spans="1:8" ht="12.75" customHeight="1">
      <c r="A32">
        <v>24</v>
      </c>
      <c r="B32" t="s">
        <v>147</v>
      </c>
      <c r="C32" t="s">
        <v>146</v>
      </c>
      <c r="D32" t="s">
        <v>107</v>
      </c>
      <c r="E32" s="38">
        <v>28000</v>
      </c>
      <c r="F32" s="14">
        <v>49.126</v>
      </c>
      <c r="G32" s="15">
        <v>0.0113</v>
      </c>
      <c r="H32" s="16"/>
    </row>
    <row r="33" spans="1:8" ht="12.75" customHeight="1">
      <c r="A33">
        <v>25</v>
      </c>
      <c r="B33" t="s">
        <v>148</v>
      </c>
      <c r="C33" t="s">
        <v>75</v>
      </c>
      <c r="D33" t="s">
        <v>99</v>
      </c>
      <c r="E33" s="38">
        <v>47000</v>
      </c>
      <c r="F33" s="14">
        <v>48.8565</v>
      </c>
      <c r="G33" s="15">
        <v>0.011200000000000002</v>
      </c>
      <c r="H33" s="16"/>
    </row>
    <row r="34" spans="1:8" ht="12.75" customHeight="1">
      <c r="A34">
        <v>26</v>
      </c>
      <c r="B34" t="s">
        <v>150</v>
      </c>
      <c r="C34" t="s">
        <v>149</v>
      </c>
      <c r="D34" t="s">
        <v>115</v>
      </c>
      <c r="E34" s="38">
        <v>36000</v>
      </c>
      <c r="F34" s="14">
        <v>47.646</v>
      </c>
      <c r="G34" s="15">
        <v>0.0109</v>
      </c>
      <c r="H34" s="16"/>
    </row>
    <row r="35" spans="1:8" ht="12.75" customHeight="1">
      <c r="A35">
        <v>27</v>
      </c>
      <c r="B35" t="s">
        <v>152</v>
      </c>
      <c r="C35" t="s">
        <v>151</v>
      </c>
      <c r="D35" t="s">
        <v>115</v>
      </c>
      <c r="E35" s="38">
        <v>14000</v>
      </c>
      <c r="F35" s="14">
        <v>47.383</v>
      </c>
      <c r="G35" s="15">
        <v>0.0109</v>
      </c>
      <c r="H35" s="16"/>
    </row>
    <row r="36" spans="1:8" ht="12.75" customHeight="1">
      <c r="A36">
        <v>28</v>
      </c>
      <c r="B36" t="s">
        <v>154</v>
      </c>
      <c r="C36" t="s">
        <v>153</v>
      </c>
      <c r="D36" t="s">
        <v>85</v>
      </c>
      <c r="E36" s="38">
        <v>28000</v>
      </c>
      <c r="F36" s="14">
        <v>46.382</v>
      </c>
      <c r="G36" s="15">
        <v>0.010700000000000001</v>
      </c>
      <c r="H36" s="16"/>
    </row>
    <row r="37" spans="1:8" ht="12.75" customHeight="1">
      <c r="A37">
        <v>29</v>
      </c>
      <c r="B37" t="s">
        <v>156</v>
      </c>
      <c r="C37" t="s">
        <v>155</v>
      </c>
      <c r="D37" t="s">
        <v>118</v>
      </c>
      <c r="E37" s="38">
        <v>16800</v>
      </c>
      <c r="F37" s="14">
        <v>45.6876</v>
      </c>
      <c r="G37" s="15">
        <v>0.0105</v>
      </c>
      <c r="H37" s="16"/>
    </row>
    <row r="38" spans="1:8" ht="12.75" customHeight="1">
      <c r="A38">
        <v>30</v>
      </c>
      <c r="B38" t="s">
        <v>158</v>
      </c>
      <c r="C38" t="s">
        <v>157</v>
      </c>
      <c r="D38" t="s">
        <v>92</v>
      </c>
      <c r="E38" s="38">
        <v>12000</v>
      </c>
      <c r="F38" s="14">
        <v>44.238</v>
      </c>
      <c r="G38" s="15">
        <v>0.0102</v>
      </c>
      <c r="H38" s="16"/>
    </row>
    <row r="39" spans="1:8" ht="12.75" customHeight="1">
      <c r="A39">
        <v>31</v>
      </c>
      <c r="B39" t="s">
        <v>160</v>
      </c>
      <c r="C39" t="s">
        <v>159</v>
      </c>
      <c r="D39" t="s">
        <v>97</v>
      </c>
      <c r="E39" s="38">
        <v>8500</v>
      </c>
      <c r="F39" s="14">
        <v>43.84725</v>
      </c>
      <c r="G39" s="15">
        <v>0.0101</v>
      </c>
      <c r="H39" s="16"/>
    </row>
    <row r="40" spans="1:8" ht="12.75" customHeight="1">
      <c r="A40">
        <v>32</v>
      </c>
      <c r="B40" t="s">
        <v>162</v>
      </c>
      <c r="C40" t="s">
        <v>161</v>
      </c>
      <c r="D40" t="s">
        <v>130</v>
      </c>
      <c r="E40" s="38">
        <v>14000</v>
      </c>
      <c r="F40" s="14">
        <v>42.413</v>
      </c>
      <c r="G40" s="15">
        <v>0.0097</v>
      </c>
      <c r="H40" s="16"/>
    </row>
    <row r="41" spans="1:8" ht="12.75" customHeight="1">
      <c r="A41">
        <v>33</v>
      </c>
      <c r="B41" t="s">
        <v>164</v>
      </c>
      <c r="C41" t="s">
        <v>163</v>
      </c>
      <c r="D41" t="s">
        <v>118</v>
      </c>
      <c r="E41" s="38">
        <v>22000</v>
      </c>
      <c r="F41" s="14">
        <v>40.282</v>
      </c>
      <c r="G41" s="15">
        <v>0.009300000000000001</v>
      </c>
      <c r="H41" s="16"/>
    </row>
    <row r="42" spans="1:8" ht="12.75" customHeight="1">
      <c r="A42">
        <v>34</v>
      </c>
      <c r="B42" t="s">
        <v>166</v>
      </c>
      <c r="C42" t="s">
        <v>165</v>
      </c>
      <c r="D42" t="s">
        <v>112</v>
      </c>
      <c r="E42" s="38">
        <v>4000</v>
      </c>
      <c r="F42" s="14">
        <v>37.81</v>
      </c>
      <c r="G42" s="15">
        <v>0.0087</v>
      </c>
      <c r="H42" s="16"/>
    </row>
    <row r="43" spans="1:8" ht="12.75" customHeight="1">
      <c r="A43">
        <v>35</v>
      </c>
      <c r="B43" t="s">
        <v>168</v>
      </c>
      <c r="C43" t="s">
        <v>167</v>
      </c>
      <c r="D43" t="s">
        <v>91</v>
      </c>
      <c r="E43" s="38">
        <v>17000</v>
      </c>
      <c r="F43" s="14">
        <v>36.5415</v>
      </c>
      <c r="G43" s="15">
        <v>0.0084</v>
      </c>
      <c r="H43" s="16"/>
    </row>
    <row r="44" spans="1:8" ht="12.75" customHeight="1">
      <c r="A44">
        <v>36</v>
      </c>
      <c r="B44" t="s">
        <v>170</v>
      </c>
      <c r="C44" t="s">
        <v>169</v>
      </c>
      <c r="D44" t="s">
        <v>88</v>
      </c>
      <c r="E44" s="38">
        <v>2000</v>
      </c>
      <c r="F44" s="14">
        <v>33.951</v>
      </c>
      <c r="G44" s="15">
        <v>0.0078000000000000005</v>
      </c>
      <c r="H44" s="16"/>
    </row>
    <row r="45" spans="1:8" ht="12.75" customHeight="1">
      <c r="A45">
        <v>37</v>
      </c>
      <c r="B45" t="s">
        <v>172</v>
      </c>
      <c r="C45" t="s">
        <v>171</v>
      </c>
      <c r="D45" t="s">
        <v>92</v>
      </c>
      <c r="E45" s="38">
        <v>4125</v>
      </c>
      <c r="F45" s="14">
        <v>31.218</v>
      </c>
      <c r="G45" s="15">
        <v>0.0072</v>
      </c>
      <c r="H45" s="16"/>
    </row>
    <row r="46" spans="1:8" ht="12.75" customHeight="1">
      <c r="A46">
        <v>38</v>
      </c>
      <c r="B46" t="s">
        <v>174</v>
      </c>
      <c r="C46" t="s">
        <v>173</v>
      </c>
      <c r="D46" t="s">
        <v>133</v>
      </c>
      <c r="E46" s="38">
        <v>34000</v>
      </c>
      <c r="F46" s="14">
        <v>27.03</v>
      </c>
      <c r="G46" s="15">
        <v>0.0062</v>
      </c>
      <c r="H46" s="16"/>
    </row>
    <row r="47" spans="1:8" ht="12.75" customHeight="1">
      <c r="A47">
        <v>39</v>
      </c>
      <c r="B47" t="s">
        <v>176</v>
      </c>
      <c r="C47" t="s">
        <v>175</v>
      </c>
      <c r="D47" t="s">
        <v>124</v>
      </c>
      <c r="E47" s="38">
        <v>2000</v>
      </c>
      <c r="F47" s="14">
        <v>21.932</v>
      </c>
      <c r="G47" s="15">
        <v>0.005</v>
      </c>
      <c r="H47" s="16"/>
    </row>
    <row r="48" spans="1:8" ht="12.75" customHeight="1">
      <c r="A48">
        <v>40</v>
      </c>
      <c r="B48" t="s">
        <v>178</v>
      </c>
      <c r="C48" t="s">
        <v>177</v>
      </c>
      <c r="D48" t="s">
        <v>112</v>
      </c>
      <c r="E48" s="38">
        <v>5500</v>
      </c>
      <c r="F48" s="14">
        <v>21.9285</v>
      </c>
      <c r="G48" s="15">
        <v>0.005</v>
      </c>
      <c r="H48" s="16"/>
    </row>
    <row r="49" spans="1:8" ht="12.75" customHeight="1">
      <c r="A49">
        <v>41</v>
      </c>
      <c r="B49" t="s">
        <v>180</v>
      </c>
      <c r="C49" t="s">
        <v>179</v>
      </c>
      <c r="D49" t="s">
        <v>91</v>
      </c>
      <c r="E49" s="38">
        <v>4800</v>
      </c>
      <c r="F49" s="14">
        <v>16.32</v>
      </c>
      <c r="G49" s="15">
        <v>0.0037</v>
      </c>
      <c r="H49" s="16"/>
    </row>
    <row r="50" spans="1:8" ht="12.75" customHeight="1">
      <c r="A50">
        <v>42</v>
      </c>
      <c r="B50" t="s">
        <v>182</v>
      </c>
      <c r="C50" t="s">
        <v>181</v>
      </c>
      <c r="D50" t="s">
        <v>136</v>
      </c>
      <c r="E50" s="38">
        <v>10000</v>
      </c>
      <c r="F50" s="14">
        <v>12.27</v>
      </c>
      <c r="G50" s="15">
        <v>0.0028000000000000004</v>
      </c>
      <c r="H50" s="16"/>
    </row>
    <row r="51" spans="3:9" ht="12.75" customHeight="1">
      <c r="C51" s="18" t="s">
        <v>45</v>
      </c>
      <c r="D51" s="18"/>
      <c r="E51" s="39"/>
      <c r="F51" s="19">
        <f>SUM(F9:F50)</f>
        <v>4253.932553</v>
      </c>
      <c r="G51" s="20">
        <f>SUM(G9:G50)</f>
        <v>0.977</v>
      </c>
      <c r="H51" s="21"/>
      <c r="I51" s="29"/>
    </row>
    <row r="52" spans="6:8" ht="12.75" customHeight="1">
      <c r="F52" s="14"/>
      <c r="G52" s="15"/>
      <c r="H52" s="16"/>
    </row>
    <row r="53" spans="3:8" ht="12.75" customHeight="1">
      <c r="C53" s="1" t="s">
        <v>59</v>
      </c>
      <c r="F53" s="14"/>
      <c r="G53" s="15"/>
      <c r="H53" s="16"/>
    </row>
    <row r="54" spans="3:8" ht="12.75" customHeight="1">
      <c r="C54" s="1" t="s">
        <v>60</v>
      </c>
      <c r="F54" s="14"/>
      <c r="G54" s="15"/>
      <c r="H54" s="16"/>
    </row>
    <row r="55" spans="1:8" ht="12.75" customHeight="1">
      <c r="A55">
        <v>43</v>
      </c>
      <c r="B55" t="s">
        <v>183</v>
      </c>
      <c r="C55" t="s">
        <v>111</v>
      </c>
      <c r="D55" t="s">
        <v>37</v>
      </c>
      <c r="E55" s="38">
        <v>98400</v>
      </c>
      <c r="F55" s="14">
        <v>0.981261</v>
      </c>
      <c r="G55" s="15">
        <v>0.0002</v>
      </c>
      <c r="H55" s="16">
        <v>41722</v>
      </c>
    </row>
    <row r="56" spans="3:9" ht="12.75" customHeight="1">
      <c r="C56" s="18" t="s">
        <v>45</v>
      </c>
      <c r="D56" s="18"/>
      <c r="E56" s="39"/>
      <c r="F56" s="19">
        <f>SUM(F55:F55)</f>
        <v>0.981261</v>
      </c>
      <c r="G56" s="20">
        <f>SUM(G55:G55)</f>
        <v>0.0002</v>
      </c>
      <c r="H56" s="21"/>
      <c r="I56" s="29"/>
    </row>
    <row r="57" spans="6:8" ht="12.75" customHeight="1">
      <c r="F57" s="14"/>
      <c r="G57" s="15"/>
      <c r="H57" s="16"/>
    </row>
    <row r="58" spans="3:8" ht="12.75" customHeight="1">
      <c r="C58" s="1" t="s">
        <v>77</v>
      </c>
      <c r="F58" s="14">
        <v>161.06933</v>
      </c>
      <c r="G58" s="15">
        <v>0.037000000000000005</v>
      </c>
      <c r="H58" s="16"/>
    </row>
    <row r="59" spans="3:9" ht="12.75" customHeight="1">
      <c r="C59" s="18" t="s">
        <v>45</v>
      </c>
      <c r="D59" s="18"/>
      <c r="E59" s="39"/>
      <c r="F59" s="19">
        <f>SUM(F58:F58)</f>
        <v>161.06933</v>
      </c>
      <c r="G59" s="20">
        <f>SUM(G58:G58)</f>
        <v>0.037000000000000005</v>
      </c>
      <c r="H59" s="21"/>
      <c r="I59" s="29"/>
    </row>
    <row r="60" spans="6:8" ht="12.75" customHeight="1">
      <c r="F60" s="14"/>
      <c r="G60" s="15"/>
      <c r="H60" s="16"/>
    </row>
    <row r="61" spans="3:8" ht="12.75" customHeight="1">
      <c r="C61" s="1" t="s">
        <v>78</v>
      </c>
      <c r="F61" s="14"/>
      <c r="G61" s="15"/>
      <c r="H61" s="16"/>
    </row>
    <row r="62" spans="3:8" ht="12.75" customHeight="1">
      <c r="C62" s="1" t="s">
        <v>79</v>
      </c>
      <c r="F62" s="14">
        <v>-61.935086</v>
      </c>
      <c r="G62" s="15">
        <v>-0.014199999999999999</v>
      </c>
      <c r="H62" s="16"/>
    </row>
    <row r="63" spans="3:9" ht="12.75" customHeight="1">
      <c r="C63" s="18" t="s">
        <v>45</v>
      </c>
      <c r="D63" s="18"/>
      <c r="E63" s="39"/>
      <c r="F63" s="19">
        <f>SUM(F62:F62)</f>
        <v>-61.935086</v>
      </c>
      <c r="G63" s="20">
        <f>SUM(G62:G62)</f>
        <v>-0.014199999999999999</v>
      </c>
      <c r="H63" s="21"/>
      <c r="I63" s="29"/>
    </row>
    <row r="64" spans="3:9" ht="12.75" customHeight="1">
      <c r="C64" s="22" t="s">
        <v>80</v>
      </c>
      <c r="D64" s="22"/>
      <c r="E64" s="40"/>
      <c r="F64" s="23">
        <f>SUM(F51,F56,F59,F63)</f>
        <v>4354.048057999999</v>
      </c>
      <c r="G64" s="24">
        <f>SUM(G51,G56,G59,G63)</f>
        <v>1</v>
      </c>
      <c r="H64" s="25"/>
      <c r="I64" s="30"/>
    </row>
    <row r="65" ht="12.75" customHeight="1"/>
    <row r="66" ht="12.75" customHeight="1">
      <c r="C66" s="1" t="s">
        <v>316</v>
      </c>
    </row>
    <row r="67" ht="12.75" customHeight="1">
      <c r="C67" s="1" t="s">
        <v>317</v>
      </c>
    </row>
    <row r="68" ht="12.75" customHeight="1">
      <c r="C68" s="1" t="s">
        <v>81</v>
      </c>
    </row>
    <row r="69" ht="12.75" customHeight="1"/>
    <row r="70" ht="12.75" customHeight="1"/>
    <row r="71" spans="3:11" ht="12.75" customHeight="1">
      <c r="C71" s="111" t="s">
        <v>365</v>
      </c>
      <c r="D71" s="112"/>
      <c r="E71" s="111"/>
      <c r="F71" s="113"/>
      <c r="G71" s="114"/>
      <c r="H71" s="115"/>
      <c r="I71" s="111"/>
      <c r="K71" s="15"/>
    </row>
    <row r="72" spans="3:11" ht="12.75" customHeight="1">
      <c r="C72" s="111" t="s">
        <v>399</v>
      </c>
      <c r="D72" s="112" t="s">
        <v>367</v>
      </c>
      <c r="E72" s="111"/>
      <c r="F72" s="113"/>
      <c r="G72" s="114"/>
      <c r="H72" s="115"/>
      <c r="I72" s="111"/>
      <c r="K72" s="15"/>
    </row>
    <row r="73" spans="3:11" ht="12.75" customHeight="1">
      <c r="C73" s="81" t="s">
        <v>472</v>
      </c>
      <c r="D73" s="112"/>
      <c r="E73" s="111"/>
      <c r="F73" s="113"/>
      <c r="G73" s="114"/>
      <c r="H73" s="115"/>
      <c r="I73" s="111"/>
      <c r="K73" s="15"/>
    </row>
    <row r="74" spans="3:11" ht="12.75" customHeight="1">
      <c r="C74" s="116" t="s">
        <v>400</v>
      </c>
      <c r="D74" s="117">
        <v>9.66</v>
      </c>
      <c r="E74"/>
      <c r="F74" s="118"/>
      <c r="G74" s="114"/>
      <c r="H74" s="115"/>
      <c r="I74" s="111"/>
      <c r="K74" s="15"/>
    </row>
    <row r="75" spans="3:11" ht="12.75" customHeight="1">
      <c r="C75" s="116" t="s">
        <v>401</v>
      </c>
      <c r="D75" s="117">
        <v>9.66</v>
      </c>
      <c r="E75"/>
      <c r="F75" s="118"/>
      <c r="G75" s="114"/>
      <c r="H75" s="115"/>
      <c r="I75" s="111"/>
      <c r="K75" s="15"/>
    </row>
    <row r="76" spans="3:11" ht="12.75" customHeight="1">
      <c r="C76" s="116" t="s">
        <v>402</v>
      </c>
      <c r="D76" s="117">
        <v>9.71</v>
      </c>
      <c r="E76"/>
      <c r="F76" s="118"/>
      <c r="G76" s="114"/>
      <c r="H76" s="115"/>
      <c r="I76" s="111"/>
      <c r="K76" s="15"/>
    </row>
    <row r="77" spans="3:11" ht="12.75" customHeight="1">
      <c r="C77" s="116" t="s">
        <v>403</v>
      </c>
      <c r="D77" s="117">
        <v>9.71</v>
      </c>
      <c r="E77"/>
      <c r="F77" s="118"/>
      <c r="G77" s="114"/>
      <c r="H77" s="115"/>
      <c r="I77" s="111"/>
      <c r="K77" s="15"/>
    </row>
    <row r="78" spans="3:11" ht="12.75" customHeight="1">
      <c r="C78" s="83" t="s">
        <v>473</v>
      </c>
      <c r="D78" s="119"/>
      <c r="E78" s="119"/>
      <c r="F78" s="120"/>
      <c r="G78" s="121"/>
      <c r="H78" s="115"/>
      <c r="I78" s="119"/>
      <c r="K78" s="15"/>
    </row>
    <row r="79" spans="3:11" ht="12.75" customHeight="1">
      <c r="C79" s="116" t="s">
        <v>400</v>
      </c>
      <c r="D79" s="117">
        <v>9.51</v>
      </c>
      <c r="E79" s="119"/>
      <c r="F79" s="113"/>
      <c r="G79" s="114"/>
      <c r="H79" s="115"/>
      <c r="I79" s="111"/>
      <c r="K79" s="15"/>
    </row>
    <row r="80" spans="3:11" ht="12.75" customHeight="1">
      <c r="C80" s="116" t="s">
        <v>401</v>
      </c>
      <c r="D80" s="117">
        <v>9.51</v>
      </c>
      <c r="E80" s="119"/>
      <c r="F80" s="113"/>
      <c r="G80" s="114"/>
      <c r="H80" s="115"/>
      <c r="I80" s="111"/>
      <c r="K80" s="15"/>
    </row>
    <row r="81" spans="3:11" ht="12.75" customHeight="1">
      <c r="C81" s="116" t="s">
        <v>402</v>
      </c>
      <c r="D81" s="117">
        <v>9.55</v>
      </c>
      <c r="E81" s="119"/>
      <c r="F81" s="113"/>
      <c r="G81" s="114"/>
      <c r="H81" s="115"/>
      <c r="I81" s="111"/>
      <c r="K81" s="15"/>
    </row>
    <row r="82" spans="3:11" ht="12.75" customHeight="1">
      <c r="C82" s="116" t="s">
        <v>403</v>
      </c>
      <c r="D82" s="117">
        <v>9.55</v>
      </c>
      <c r="E82" s="119"/>
      <c r="F82" s="113"/>
      <c r="G82" s="114"/>
      <c r="H82" s="115"/>
      <c r="I82" s="111"/>
      <c r="K82" s="15"/>
    </row>
    <row r="83" spans="3:11" ht="12.75" customHeight="1">
      <c r="C83" s="116"/>
      <c r="D83" s="122"/>
      <c r="E83" s="119"/>
      <c r="F83" s="113"/>
      <c r="G83" s="114"/>
      <c r="H83" s="115"/>
      <c r="I83" s="111"/>
      <c r="K83" s="15"/>
    </row>
    <row r="84" spans="3:11" ht="12.75" customHeight="1">
      <c r="C84" s="111" t="s">
        <v>379</v>
      </c>
      <c r="D84" s="123"/>
      <c r="E84" s="119"/>
      <c r="F84" s="113"/>
      <c r="G84" s="114"/>
      <c r="H84" s="115"/>
      <c r="I84" s="111"/>
      <c r="K84" s="15"/>
    </row>
    <row r="85" spans="3:11" ht="12.75" customHeight="1">
      <c r="C85" s="124" t="s">
        <v>468</v>
      </c>
      <c r="D85" s="119"/>
      <c r="E85" s="124"/>
      <c r="F85" s="119"/>
      <c r="G85" s="119"/>
      <c r="H85" s="119"/>
      <c r="I85" s="119"/>
      <c r="J85" s="125"/>
      <c r="K85" s="126"/>
    </row>
    <row r="86" spans="3:11" ht="12.75" customHeight="1">
      <c r="C86" s="127" t="s">
        <v>404</v>
      </c>
      <c r="D86" s="127" t="s">
        <v>405</v>
      </c>
      <c r="E86" s="127" t="s">
        <v>406</v>
      </c>
      <c r="F86" s="127" t="s">
        <v>407</v>
      </c>
      <c r="G86" s="127" t="s">
        <v>408</v>
      </c>
      <c r="H86" s="127" t="s">
        <v>409</v>
      </c>
      <c r="I86" s="127" t="s">
        <v>410</v>
      </c>
      <c r="J86" s="125"/>
      <c r="K86" s="126"/>
    </row>
    <row r="87" spans="3:11" ht="12.75" customHeight="1">
      <c r="C87" s="119" t="s">
        <v>411</v>
      </c>
      <c r="D87" s="128" t="s">
        <v>367</v>
      </c>
      <c r="E87" s="128" t="s">
        <v>367</v>
      </c>
      <c r="F87" s="128" t="s">
        <v>367</v>
      </c>
      <c r="G87" s="128" t="s">
        <v>367</v>
      </c>
      <c r="H87" s="128" t="s">
        <v>367</v>
      </c>
      <c r="I87" s="128" t="s">
        <v>367</v>
      </c>
      <c r="J87" s="125"/>
      <c r="K87" s="126"/>
    </row>
    <row r="88" spans="3:11" ht="12.75" customHeight="1">
      <c r="C88" s="119" t="s">
        <v>412</v>
      </c>
      <c r="D88" s="128" t="s">
        <v>367</v>
      </c>
      <c r="E88" s="128" t="s">
        <v>367</v>
      </c>
      <c r="F88" s="128" t="s">
        <v>367</v>
      </c>
      <c r="G88" s="128" t="s">
        <v>367</v>
      </c>
      <c r="H88" s="128" t="s">
        <v>367</v>
      </c>
      <c r="I88" s="128" t="s">
        <v>367</v>
      </c>
      <c r="J88" s="125"/>
      <c r="K88" s="126"/>
    </row>
    <row r="89" spans="3:11" ht="12.75" customHeight="1">
      <c r="C89" s="129"/>
      <c r="D89" s="122"/>
      <c r="E89" s="119"/>
      <c r="F89" s="120"/>
      <c r="G89" s="121"/>
      <c r="H89" s="119"/>
      <c r="I89" s="119"/>
      <c r="J89" s="125"/>
      <c r="K89" s="126"/>
    </row>
    <row r="90" spans="3:11" ht="12.75" customHeight="1">
      <c r="C90" s="124" t="s">
        <v>469</v>
      </c>
      <c r="D90" s="119"/>
      <c r="E90" s="119"/>
      <c r="F90" s="119"/>
      <c r="G90" s="119"/>
      <c r="H90" s="119"/>
      <c r="I90" s="119"/>
      <c r="J90" s="125"/>
      <c r="K90" s="126"/>
    </row>
    <row r="91" spans="3:11" ht="63.75">
      <c r="C91" s="127" t="s">
        <v>404</v>
      </c>
      <c r="D91" s="127" t="s">
        <v>405</v>
      </c>
      <c r="E91" s="127" t="s">
        <v>413</v>
      </c>
      <c r="F91" s="127" t="s">
        <v>414</v>
      </c>
      <c r="G91" s="127" t="s">
        <v>415</v>
      </c>
      <c r="H91" s="127" t="s">
        <v>416</v>
      </c>
      <c r="I91" s="119"/>
      <c r="J91" s="125"/>
      <c r="K91" s="126"/>
    </row>
    <row r="92" spans="3:11" ht="25.5">
      <c r="C92" s="130" t="s">
        <v>411</v>
      </c>
      <c r="D92" s="187" t="s">
        <v>82</v>
      </c>
      <c r="E92" s="179">
        <v>41</v>
      </c>
      <c r="F92" s="179">
        <v>31</v>
      </c>
      <c r="G92" s="132">
        <v>10063054.45</v>
      </c>
      <c r="H92" s="132">
        <v>190242.05</v>
      </c>
      <c r="I92" s="133"/>
      <c r="J92" s="125"/>
      <c r="K92" s="126"/>
    </row>
    <row r="93" spans="3:11" ht="12.75" customHeight="1">
      <c r="C93" s="130" t="s">
        <v>412</v>
      </c>
      <c r="D93" s="131" t="s">
        <v>367</v>
      </c>
      <c r="E93" s="131" t="s">
        <v>367</v>
      </c>
      <c r="F93" s="131" t="s">
        <v>367</v>
      </c>
      <c r="G93" s="131" t="s">
        <v>367</v>
      </c>
      <c r="H93" s="131" t="s">
        <v>367</v>
      </c>
      <c r="I93" s="134"/>
      <c r="J93" s="125"/>
      <c r="K93" s="126"/>
    </row>
    <row r="94" spans="3:11" ht="12.75" customHeight="1">
      <c r="C94" s="135"/>
      <c r="D94" s="136"/>
      <c r="E94" s="136"/>
      <c r="F94" s="136"/>
      <c r="G94" s="135"/>
      <c r="H94" s="137"/>
      <c r="I94" s="133"/>
      <c r="J94" s="125"/>
      <c r="K94" s="126"/>
    </row>
    <row r="95" spans="3:11" ht="12.75" customHeight="1">
      <c r="C95" s="124" t="s">
        <v>470</v>
      </c>
      <c r="D95" s="119"/>
      <c r="E95" s="124"/>
      <c r="F95" s="119"/>
      <c r="G95" s="119"/>
      <c r="H95" s="119"/>
      <c r="I95" s="119"/>
      <c r="J95" s="125"/>
      <c r="K95" s="126"/>
    </row>
    <row r="96" spans="3:11" ht="12.75" customHeight="1">
      <c r="C96" s="127" t="s">
        <v>404</v>
      </c>
      <c r="D96" s="127" t="s">
        <v>405</v>
      </c>
      <c r="E96" s="127" t="s">
        <v>406</v>
      </c>
      <c r="F96" s="138" t="s">
        <v>417</v>
      </c>
      <c r="G96" s="127" t="s">
        <v>418</v>
      </c>
      <c r="H96" s="127" t="s">
        <v>419</v>
      </c>
      <c r="I96" s="119"/>
      <c r="J96" s="125"/>
      <c r="K96" s="126"/>
    </row>
    <row r="97" spans="3:11" ht="12.75" customHeight="1">
      <c r="C97" s="119" t="s">
        <v>411</v>
      </c>
      <c r="D97" s="128" t="s">
        <v>367</v>
      </c>
      <c r="E97" s="128" t="s">
        <v>367</v>
      </c>
      <c r="F97" s="128" t="s">
        <v>367</v>
      </c>
      <c r="G97" s="128" t="s">
        <v>367</v>
      </c>
      <c r="H97" s="128" t="s">
        <v>367</v>
      </c>
      <c r="I97" s="119"/>
      <c r="J97" s="125"/>
      <c r="K97" s="126"/>
    </row>
    <row r="98" spans="3:11" ht="12.75" customHeight="1">
      <c r="C98" s="119" t="s">
        <v>412</v>
      </c>
      <c r="D98" s="128" t="s">
        <v>367</v>
      </c>
      <c r="E98" s="128" t="s">
        <v>367</v>
      </c>
      <c r="F98" s="128" t="s">
        <v>367</v>
      </c>
      <c r="G98" s="128" t="s">
        <v>367</v>
      </c>
      <c r="H98" s="128" t="s">
        <v>367</v>
      </c>
      <c r="I98" s="119"/>
      <c r="J98" s="125"/>
      <c r="K98" s="126"/>
    </row>
    <row r="99" spans="3:11" ht="12.75" customHeight="1">
      <c r="C99" s="135"/>
      <c r="D99" s="136"/>
      <c r="E99" s="136"/>
      <c r="F99" s="136"/>
      <c r="G99" s="135"/>
      <c r="H99" s="137"/>
      <c r="I99" s="119"/>
      <c r="J99" s="125"/>
      <c r="K99" s="126"/>
    </row>
    <row r="100" spans="3:11" ht="12.75" customHeight="1">
      <c r="C100" s="124" t="s">
        <v>471</v>
      </c>
      <c r="D100" s="119"/>
      <c r="E100" s="139"/>
      <c r="F100" s="119"/>
      <c r="G100" s="119"/>
      <c r="H100" s="137"/>
      <c r="I100" s="119"/>
      <c r="J100" s="125"/>
      <c r="K100" s="126"/>
    </row>
    <row r="101" spans="3:11" ht="63.75">
      <c r="C101" s="127" t="s">
        <v>404</v>
      </c>
      <c r="D101" s="127" t="s">
        <v>405</v>
      </c>
      <c r="E101" s="127" t="s">
        <v>420</v>
      </c>
      <c r="F101" s="140" t="s">
        <v>421</v>
      </c>
      <c r="G101" s="127" t="s">
        <v>422</v>
      </c>
      <c r="H101" s="127" t="s">
        <v>416</v>
      </c>
      <c r="I101" s="119"/>
      <c r="J101" s="125"/>
      <c r="K101" s="126"/>
    </row>
    <row r="102" spans="3:11" ht="25.5">
      <c r="C102" s="130" t="s">
        <v>411</v>
      </c>
      <c r="D102" s="187" t="s">
        <v>82</v>
      </c>
      <c r="E102" s="131" t="s">
        <v>423</v>
      </c>
      <c r="F102" s="179"/>
      <c r="G102" s="131" t="s">
        <v>367</v>
      </c>
      <c r="H102" s="131" t="s">
        <v>367</v>
      </c>
      <c r="I102" s="133"/>
      <c r="J102" s="125"/>
      <c r="K102" s="126"/>
    </row>
    <row r="103" spans="3:11" ht="25.5">
      <c r="C103" s="130" t="s">
        <v>412</v>
      </c>
      <c r="D103" s="187" t="s">
        <v>82</v>
      </c>
      <c r="E103" s="131" t="s">
        <v>424</v>
      </c>
      <c r="F103" s="179">
        <v>468</v>
      </c>
      <c r="G103" s="132">
        <v>1500887.5</v>
      </c>
      <c r="H103" s="132">
        <v>257027.5</v>
      </c>
      <c r="I103" s="133"/>
      <c r="J103" s="125"/>
      <c r="K103" s="126"/>
    </row>
    <row r="104" spans="3:11" ht="12.75" customHeight="1">
      <c r="C104" s="119"/>
      <c r="D104" s="95"/>
      <c r="E104" s="141"/>
      <c r="F104" s="142"/>
      <c r="G104" s="95"/>
      <c r="H104" s="95"/>
      <c r="I104" s="119"/>
      <c r="K104" s="15"/>
    </row>
    <row r="105" spans="3:11" ht="12.75">
      <c r="C105" s="119" t="s">
        <v>398</v>
      </c>
      <c r="D105" s="128" t="s">
        <v>367</v>
      </c>
      <c r="E105" s="119"/>
      <c r="F105" s="113"/>
      <c r="G105" s="114"/>
      <c r="H105" s="115"/>
      <c r="I105" s="111"/>
      <c r="K105" s="15"/>
    </row>
    <row r="106" spans="3:11" ht="12.75">
      <c r="C106" s="111" t="s">
        <v>425</v>
      </c>
      <c r="D106" s="128" t="s">
        <v>367</v>
      </c>
      <c r="E106" s="119"/>
      <c r="F106" s="113"/>
      <c r="G106" s="114"/>
      <c r="H106" s="115"/>
      <c r="I106" s="111"/>
      <c r="K106" s="15"/>
    </row>
    <row r="107" spans="3:11" ht="12.75">
      <c r="C107" s="119" t="s">
        <v>426</v>
      </c>
      <c r="D107" s="143">
        <v>1.67</v>
      </c>
      <c r="E107" s="119"/>
      <c r="F107" s="113"/>
      <c r="G107" s="114"/>
      <c r="H107" s="115"/>
      <c r="I107" s="111"/>
      <c r="K107" s="15"/>
    </row>
    <row r="108" spans="3:11" ht="12.75">
      <c r="C108" s="119" t="s">
        <v>427</v>
      </c>
      <c r="D108" s="119"/>
      <c r="E108" s="119"/>
      <c r="F108" s="113"/>
      <c r="G108" s="114"/>
      <c r="H108" s="115"/>
      <c r="I108" s="111"/>
      <c r="K108" s="15"/>
    </row>
    <row r="109" spans="3:11" ht="12.75">
      <c r="C109" s="144" t="s">
        <v>384</v>
      </c>
      <c r="D109" s="145" t="s">
        <v>385</v>
      </c>
      <c r="E109" s="145" t="s">
        <v>386</v>
      </c>
      <c r="F109" s="113"/>
      <c r="G109" s="114"/>
      <c r="H109" s="115"/>
      <c r="I109" s="111"/>
      <c r="K109" s="15"/>
    </row>
    <row r="110" spans="3:11" ht="12.75">
      <c r="C110" s="116" t="s">
        <v>428</v>
      </c>
      <c r="D110" s="146" t="s">
        <v>429</v>
      </c>
      <c r="E110" s="146" t="s">
        <v>429</v>
      </c>
      <c r="F110" s="113"/>
      <c r="G110" s="114"/>
      <c r="H110" s="115"/>
      <c r="I110" s="111"/>
      <c r="K110" s="15"/>
    </row>
    <row r="111" spans="3:11" ht="12.75">
      <c r="C111" s="116" t="s">
        <v>430</v>
      </c>
      <c r="D111" s="146" t="s">
        <v>429</v>
      </c>
      <c r="E111" s="146" t="s">
        <v>429</v>
      </c>
      <c r="F111" s="113"/>
      <c r="G111" s="114"/>
      <c r="H111" s="115"/>
      <c r="I111" s="111"/>
      <c r="K111" s="15"/>
    </row>
    <row r="112" spans="3:11" ht="12.75">
      <c r="C112" s="119" t="s">
        <v>431</v>
      </c>
      <c r="D112" s="119"/>
      <c r="E112" s="119"/>
      <c r="F112" s="113"/>
      <c r="G112" s="114"/>
      <c r="H112" s="115"/>
      <c r="I112" s="111"/>
      <c r="K112" s="15"/>
    </row>
    <row r="113" spans="3:11" ht="12.75">
      <c r="C113" s="119" t="s">
        <v>389</v>
      </c>
      <c r="D113" s="111"/>
      <c r="E113" s="111"/>
      <c r="F113" s="111"/>
      <c r="G113" s="114"/>
      <c r="H113" s="115"/>
      <c r="I113" s="111"/>
      <c r="K113" s="15"/>
    </row>
    <row r="114" spans="3:11" ht="12.75">
      <c r="C114" s="95"/>
      <c r="D114" s="95"/>
      <c r="E114" s="95"/>
      <c r="F114" s="95"/>
      <c r="G114" s="95"/>
      <c r="H114" s="95"/>
      <c r="I114" s="119"/>
      <c r="K114" s="15"/>
    </row>
    <row r="115" spans="5:11" ht="12.75">
      <c r="E115"/>
      <c r="K115" s="15"/>
    </row>
    <row r="116" spans="5:11" ht="12.75">
      <c r="E116"/>
      <c r="I116" s="125"/>
      <c r="K116" s="15"/>
    </row>
    <row r="117" spans="5:11" ht="12.75">
      <c r="E117"/>
      <c r="I117" s="125"/>
      <c r="K117" s="1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79">
      <selection activeCell="C90" sqref="C90"/>
    </sheetView>
  </sheetViews>
  <sheetFormatPr defaultColWidth="9.140625" defaultRowHeight="12.75"/>
  <cols>
    <col min="1" max="1" width="7.57421875" style="0" customWidth="1"/>
    <col min="2" max="2" width="15.8515625" style="0" customWidth="1"/>
    <col min="3" max="3" width="74.00390625" style="0" customWidth="1"/>
    <col min="4" max="4" width="22.421875" style="0" customWidth="1"/>
    <col min="5" max="5" width="13.14062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22.421875" style="0" customWidth="1"/>
    <col min="11" max="11" width="9.140625" style="34" customWidth="1"/>
    <col min="12" max="12" width="15.28125" style="27" customWidth="1"/>
  </cols>
  <sheetData>
    <row r="1" spans="1:8" ht="18.75">
      <c r="A1" s="2"/>
      <c r="B1" s="2"/>
      <c r="C1" s="185" t="s">
        <v>184</v>
      </c>
      <c r="D1" s="185"/>
      <c r="E1" s="185"/>
      <c r="F1" s="185"/>
      <c r="G1" s="185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315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83</v>
      </c>
      <c r="F7" s="14"/>
      <c r="G7" s="15"/>
      <c r="H7" s="16"/>
    </row>
    <row r="8" spans="3:8" ht="12.75" customHeight="1">
      <c r="C8" s="1" t="s">
        <v>60</v>
      </c>
      <c r="F8" s="14"/>
      <c r="G8" s="15"/>
      <c r="H8" s="16"/>
    </row>
    <row r="9" spans="1:8" ht="12.75" customHeight="1">
      <c r="A9">
        <v>1</v>
      </c>
      <c r="B9" t="s">
        <v>86</v>
      </c>
      <c r="C9" t="s">
        <v>84</v>
      </c>
      <c r="D9" t="s">
        <v>85</v>
      </c>
      <c r="E9" s="38">
        <v>76700</v>
      </c>
      <c r="F9" s="14">
        <v>245.7468</v>
      </c>
      <c r="G9" s="15">
        <v>0.0572</v>
      </c>
      <c r="H9" s="16"/>
    </row>
    <row r="10" spans="1:11" ht="12.75" customHeight="1">
      <c r="A10">
        <v>2</v>
      </c>
      <c r="B10" t="s">
        <v>89</v>
      </c>
      <c r="C10" t="s">
        <v>87</v>
      </c>
      <c r="D10" t="s">
        <v>88</v>
      </c>
      <c r="E10" s="38">
        <v>6050</v>
      </c>
      <c r="F10" s="14">
        <v>202.950275</v>
      </c>
      <c r="G10" s="15">
        <v>0.0473</v>
      </c>
      <c r="H10" s="16"/>
      <c r="J10" s="17" t="s">
        <v>17</v>
      </c>
      <c r="K10" s="35" t="s">
        <v>18</v>
      </c>
    </row>
    <row r="11" spans="1:11" ht="12.75" customHeight="1">
      <c r="A11">
        <v>3</v>
      </c>
      <c r="B11" t="s">
        <v>93</v>
      </c>
      <c r="C11" t="s">
        <v>90</v>
      </c>
      <c r="D11" t="s">
        <v>91</v>
      </c>
      <c r="E11" s="38">
        <v>22500</v>
      </c>
      <c r="F11" s="14">
        <v>191.97</v>
      </c>
      <c r="G11" s="15">
        <v>0.0447</v>
      </c>
      <c r="H11" s="16"/>
      <c r="J11" s="15" t="s">
        <v>25</v>
      </c>
      <c r="K11" s="34">
        <v>0.2332</v>
      </c>
    </row>
    <row r="12" spans="1:11" ht="12.75" customHeight="1">
      <c r="A12">
        <v>4</v>
      </c>
      <c r="B12" t="s">
        <v>98</v>
      </c>
      <c r="C12" t="s">
        <v>96</v>
      </c>
      <c r="D12" t="s">
        <v>92</v>
      </c>
      <c r="E12" s="38">
        <v>15170</v>
      </c>
      <c r="F12" s="14">
        <v>162.114205</v>
      </c>
      <c r="G12" s="15">
        <v>0.0378</v>
      </c>
      <c r="H12" s="16"/>
      <c r="J12" s="15" t="s">
        <v>88</v>
      </c>
      <c r="K12" s="34">
        <v>0.1184</v>
      </c>
    </row>
    <row r="13" spans="1:11" ht="12.75" customHeight="1">
      <c r="A13">
        <v>5</v>
      </c>
      <c r="B13" t="s">
        <v>95</v>
      </c>
      <c r="C13" t="s">
        <v>94</v>
      </c>
      <c r="D13" t="s">
        <v>92</v>
      </c>
      <c r="E13" s="38">
        <v>24450</v>
      </c>
      <c r="F13" s="14">
        <v>161.68785</v>
      </c>
      <c r="G13" s="15">
        <v>0.0377</v>
      </c>
      <c r="H13" s="16"/>
      <c r="J13" s="15" t="s">
        <v>28</v>
      </c>
      <c r="K13" s="34">
        <v>0.1137</v>
      </c>
    </row>
    <row r="14" spans="1:11" ht="12.75" customHeight="1">
      <c r="A14">
        <v>6</v>
      </c>
      <c r="B14" t="s">
        <v>100</v>
      </c>
      <c r="C14" t="s">
        <v>72</v>
      </c>
      <c r="D14" t="s">
        <v>99</v>
      </c>
      <c r="E14" s="38">
        <v>18800</v>
      </c>
      <c r="F14" s="14">
        <v>154.8744</v>
      </c>
      <c r="G14" s="15">
        <v>0.0361</v>
      </c>
      <c r="H14" s="16"/>
      <c r="J14" s="15" t="s">
        <v>92</v>
      </c>
      <c r="K14" s="34">
        <v>0.0935</v>
      </c>
    </row>
    <row r="15" spans="1:11" ht="12.75" customHeight="1">
      <c r="A15">
        <v>7</v>
      </c>
      <c r="B15" t="s">
        <v>102</v>
      </c>
      <c r="C15" t="s">
        <v>101</v>
      </c>
      <c r="D15" t="s">
        <v>88</v>
      </c>
      <c r="E15" s="38">
        <v>6760</v>
      </c>
      <c r="F15" s="14">
        <v>135.49406</v>
      </c>
      <c r="G15" s="15">
        <v>0.0316</v>
      </c>
      <c r="H15" s="16"/>
      <c r="J15" s="15" t="s">
        <v>97</v>
      </c>
      <c r="K15" s="34">
        <v>0.07150000000000001</v>
      </c>
    </row>
    <row r="16" spans="1:11" ht="12.75" customHeight="1">
      <c r="A16">
        <v>8</v>
      </c>
      <c r="B16" t="s">
        <v>104</v>
      </c>
      <c r="C16" t="s">
        <v>103</v>
      </c>
      <c r="D16" t="s">
        <v>97</v>
      </c>
      <c r="E16" s="38">
        <v>19200</v>
      </c>
      <c r="F16" s="14">
        <v>109.824</v>
      </c>
      <c r="G16" s="15">
        <v>0.0256</v>
      </c>
      <c r="H16" s="16"/>
      <c r="J16" s="15" t="s">
        <v>85</v>
      </c>
      <c r="K16" s="34">
        <v>0.0673</v>
      </c>
    </row>
    <row r="17" spans="1:11" ht="12.75" customHeight="1">
      <c r="A17">
        <v>9</v>
      </c>
      <c r="B17" t="s">
        <v>108</v>
      </c>
      <c r="C17" t="s">
        <v>105</v>
      </c>
      <c r="D17" t="s">
        <v>106</v>
      </c>
      <c r="E17" s="38">
        <v>10000</v>
      </c>
      <c r="F17" s="14">
        <v>104.595</v>
      </c>
      <c r="G17" s="15">
        <v>0.024399999999999998</v>
      </c>
      <c r="H17" s="16"/>
      <c r="J17" s="15" t="s">
        <v>91</v>
      </c>
      <c r="K17" s="34">
        <v>0.053</v>
      </c>
    </row>
    <row r="18" spans="1:11" ht="12.75" customHeight="1">
      <c r="A18">
        <v>10</v>
      </c>
      <c r="B18" t="s">
        <v>128</v>
      </c>
      <c r="C18" t="s">
        <v>126</v>
      </c>
      <c r="D18" t="s">
        <v>121</v>
      </c>
      <c r="E18" s="38">
        <v>24500</v>
      </c>
      <c r="F18" s="14">
        <v>73.2795</v>
      </c>
      <c r="G18" s="15">
        <v>0.0171</v>
      </c>
      <c r="H18" s="16"/>
      <c r="J18" s="15" t="s">
        <v>99</v>
      </c>
      <c r="K18" s="34">
        <v>0.0436</v>
      </c>
    </row>
    <row r="19" spans="1:11" ht="12.75" customHeight="1">
      <c r="A19">
        <v>11</v>
      </c>
      <c r="B19" t="s">
        <v>122</v>
      </c>
      <c r="C19" t="s">
        <v>120</v>
      </c>
      <c r="D19" t="s">
        <v>107</v>
      </c>
      <c r="E19" s="38">
        <v>21680</v>
      </c>
      <c r="F19" s="14">
        <v>70.8936</v>
      </c>
      <c r="G19" s="15">
        <v>0.0165</v>
      </c>
      <c r="H19" s="16"/>
      <c r="J19" s="15" t="s">
        <v>106</v>
      </c>
      <c r="K19" s="34">
        <v>0.024399999999999998</v>
      </c>
    </row>
    <row r="20" spans="1:11" ht="12.75" customHeight="1">
      <c r="A20">
        <v>12</v>
      </c>
      <c r="B20" t="s">
        <v>113</v>
      </c>
      <c r="C20" t="s">
        <v>111</v>
      </c>
      <c r="D20" t="s">
        <v>97</v>
      </c>
      <c r="E20" s="38">
        <v>2810</v>
      </c>
      <c r="F20" s="14">
        <v>69.82288</v>
      </c>
      <c r="G20" s="15">
        <v>0.0163</v>
      </c>
      <c r="H20" s="16"/>
      <c r="J20" s="15" t="s">
        <v>112</v>
      </c>
      <c r="K20" s="34">
        <v>0.018600000000000002</v>
      </c>
    </row>
    <row r="21" spans="1:11" ht="12.75" customHeight="1">
      <c r="A21">
        <v>13</v>
      </c>
      <c r="B21" t="s">
        <v>110</v>
      </c>
      <c r="C21" t="s">
        <v>109</v>
      </c>
      <c r="D21" t="s">
        <v>88</v>
      </c>
      <c r="E21" s="38">
        <v>6300</v>
      </c>
      <c r="F21" s="14">
        <v>68.418</v>
      </c>
      <c r="G21" s="15">
        <v>0.0159</v>
      </c>
      <c r="H21" s="16"/>
      <c r="J21" s="15" t="s">
        <v>121</v>
      </c>
      <c r="K21" s="34">
        <v>0.0171</v>
      </c>
    </row>
    <row r="22" spans="1:11" ht="12.75" customHeight="1">
      <c r="A22">
        <v>14</v>
      </c>
      <c r="B22" t="s">
        <v>116</v>
      </c>
      <c r="C22" t="s">
        <v>114</v>
      </c>
      <c r="D22" t="s">
        <v>92</v>
      </c>
      <c r="E22" s="38">
        <v>3030</v>
      </c>
      <c r="F22" s="14">
        <v>55.129335</v>
      </c>
      <c r="G22" s="15">
        <v>0.0128</v>
      </c>
      <c r="H22" s="16"/>
      <c r="J22" s="15" t="s">
        <v>107</v>
      </c>
      <c r="K22" s="34">
        <v>0.0165</v>
      </c>
    </row>
    <row r="23" spans="1:11" ht="12.75" customHeight="1">
      <c r="A23">
        <v>15</v>
      </c>
      <c r="B23" t="s">
        <v>131</v>
      </c>
      <c r="C23" t="s">
        <v>129</v>
      </c>
      <c r="D23" t="s">
        <v>97</v>
      </c>
      <c r="E23" s="38">
        <v>6350</v>
      </c>
      <c r="F23" s="14">
        <v>54.346475</v>
      </c>
      <c r="G23" s="15">
        <v>0.0127</v>
      </c>
      <c r="H23" s="16"/>
      <c r="J23" s="15" t="s">
        <v>124</v>
      </c>
      <c r="K23" s="34">
        <v>0.013600000000000001</v>
      </c>
    </row>
    <row r="24" spans="1:11" ht="12.75" customHeight="1">
      <c r="A24">
        <v>16</v>
      </c>
      <c r="B24" t="s">
        <v>134</v>
      </c>
      <c r="C24" t="s">
        <v>132</v>
      </c>
      <c r="D24" t="s">
        <v>88</v>
      </c>
      <c r="E24" s="38">
        <v>11000</v>
      </c>
      <c r="F24" s="14">
        <v>51.788</v>
      </c>
      <c r="G24" s="15">
        <v>0.0121</v>
      </c>
      <c r="H24" s="16"/>
      <c r="J24" s="15" t="s">
        <v>133</v>
      </c>
      <c r="K24" s="34">
        <v>0.0086</v>
      </c>
    </row>
    <row r="25" spans="1:11" ht="12.75" customHeight="1">
      <c r="A25">
        <v>17</v>
      </c>
      <c r="B25" t="s">
        <v>170</v>
      </c>
      <c r="C25" t="s">
        <v>169</v>
      </c>
      <c r="D25" t="s">
        <v>88</v>
      </c>
      <c r="E25" s="38">
        <v>2900</v>
      </c>
      <c r="F25" s="14">
        <v>49.22895</v>
      </c>
      <c r="G25" s="15">
        <v>0.0115</v>
      </c>
      <c r="H25" s="16"/>
      <c r="J25" s="15" t="s">
        <v>115</v>
      </c>
      <c r="K25" s="34">
        <v>0.0079</v>
      </c>
    </row>
    <row r="26" spans="1:11" ht="12.75" customHeight="1">
      <c r="A26">
        <v>18</v>
      </c>
      <c r="B26" t="s">
        <v>137</v>
      </c>
      <c r="C26" t="s">
        <v>135</v>
      </c>
      <c r="D26" t="s">
        <v>85</v>
      </c>
      <c r="E26" s="38">
        <v>1650</v>
      </c>
      <c r="F26" s="14">
        <v>43.15245</v>
      </c>
      <c r="G26" s="15">
        <v>0.0101</v>
      </c>
      <c r="H26" s="16"/>
      <c r="J26" s="15" t="s">
        <v>118</v>
      </c>
      <c r="K26" s="34">
        <v>0.006500000000000001</v>
      </c>
    </row>
    <row r="27" spans="1:11" ht="12.75" customHeight="1">
      <c r="A27">
        <v>19</v>
      </c>
      <c r="B27" t="s">
        <v>119</v>
      </c>
      <c r="C27" t="s">
        <v>117</v>
      </c>
      <c r="D27" t="s">
        <v>97</v>
      </c>
      <c r="E27" s="38">
        <v>11000</v>
      </c>
      <c r="F27" s="14">
        <v>43.0375</v>
      </c>
      <c r="G27" s="15">
        <v>0.01</v>
      </c>
      <c r="H27" s="16"/>
      <c r="J27" s="15" t="s">
        <v>130</v>
      </c>
      <c r="K27" s="34">
        <v>0.003</v>
      </c>
    </row>
    <row r="28" spans="1:11" ht="12.75" customHeight="1">
      <c r="A28">
        <v>20</v>
      </c>
      <c r="B28" t="s">
        <v>145</v>
      </c>
      <c r="C28" t="s">
        <v>144</v>
      </c>
      <c r="D28" t="s">
        <v>124</v>
      </c>
      <c r="E28" s="38">
        <v>2100</v>
      </c>
      <c r="F28" s="14">
        <v>40.0638</v>
      </c>
      <c r="G28" s="15">
        <v>0.009300000000000001</v>
      </c>
      <c r="H28" s="16"/>
      <c r="J28" s="15" t="s">
        <v>37</v>
      </c>
      <c r="K28" s="34">
        <v>0.0005</v>
      </c>
    </row>
    <row r="29" spans="1:11" ht="12.75" customHeight="1">
      <c r="A29">
        <v>21</v>
      </c>
      <c r="B29" t="s">
        <v>139</v>
      </c>
      <c r="C29" t="s">
        <v>138</v>
      </c>
      <c r="D29" t="s">
        <v>112</v>
      </c>
      <c r="E29" s="38">
        <v>2000</v>
      </c>
      <c r="F29" s="14">
        <v>39.489</v>
      </c>
      <c r="G29" s="15">
        <v>0.0092</v>
      </c>
      <c r="H29" s="16"/>
      <c r="J29" s="15" t="s">
        <v>43</v>
      </c>
      <c r="K29" s="34">
        <v>0.0891</v>
      </c>
    </row>
    <row r="30" spans="1:10" ht="12.75" customHeight="1">
      <c r="A30">
        <v>22</v>
      </c>
      <c r="B30" t="s">
        <v>174</v>
      </c>
      <c r="C30" t="s">
        <v>173</v>
      </c>
      <c r="D30" t="s">
        <v>133</v>
      </c>
      <c r="E30" s="38">
        <v>46300</v>
      </c>
      <c r="F30" s="14">
        <v>36.8085</v>
      </c>
      <c r="G30" s="15">
        <v>0.0086</v>
      </c>
      <c r="H30" s="16"/>
      <c r="J30" s="15"/>
    </row>
    <row r="31" spans="1:8" ht="12.75" customHeight="1">
      <c r="A31">
        <v>23</v>
      </c>
      <c r="B31" t="s">
        <v>152</v>
      </c>
      <c r="C31" t="s">
        <v>151</v>
      </c>
      <c r="D31" t="s">
        <v>115</v>
      </c>
      <c r="E31" s="38">
        <v>10000</v>
      </c>
      <c r="F31" s="14">
        <v>33.845</v>
      </c>
      <c r="G31" s="15">
        <v>0.0079</v>
      </c>
      <c r="H31" s="16"/>
    </row>
    <row r="32" spans="1:8" ht="12.75" customHeight="1">
      <c r="A32">
        <v>24</v>
      </c>
      <c r="B32" t="s">
        <v>148</v>
      </c>
      <c r="C32" t="s">
        <v>75</v>
      </c>
      <c r="D32" t="s">
        <v>99</v>
      </c>
      <c r="E32" s="38">
        <v>31000</v>
      </c>
      <c r="F32" s="14">
        <v>32.2245</v>
      </c>
      <c r="G32" s="15">
        <v>0.0075</v>
      </c>
      <c r="H32" s="16"/>
    </row>
    <row r="33" spans="1:8" ht="12.75" customHeight="1">
      <c r="A33">
        <v>25</v>
      </c>
      <c r="B33" t="s">
        <v>125</v>
      </c>
      <c r="C33" t="s">
        <v>123</v>
      </c>
      <c r="D33" t="s">
        <v>97</v>
      </c>
      <c r="E33" s="38">
        <v>7000</v>
      </c>
      <c r="F33" s="14">
        <v>29.5295</v>
      </c>
      <c r="G33" s="15">
        <v>0.0069</v>
      </c>
      <c r="H33" s="16"/>
    </row>
    <row r="34" spans="1:8" ht="12.75" customHeight="1">
      <c r="A34">
        <v>26</v>
      </c>
      <c r="B34" t="s">
        <v>166</v>
      </c>
      <c r="C34" t="s">
        <v>165</v>
      </c>
      <c r="D34" t="s">
        <v>112</v>
      </c>
      <c r="E34" s="38">
        <v>3000</v>
      </c>
      <c r="F34" s="14">
        <v>28.3575</v>
      </c>
      <c r="G34" s="15">
        <v>0.0066</v>
      </c>
      <c r="H34" s="16"/>
    </row>
    <row r="35" spans="1:8" ht="12.75" customHeight="1">
      <c r="A35">
        <v>27</v>
      </c>
      <c r="B35" t="s">
        <v>156</v>
      </c>
      <c r="C35" t="s">
        <v>155</v>
      </c>
      <c r="D35" t="s">
        <v>118</v>
      </c>
      <c r="E35" s="38">
        <v>10200</v>
      </c>
      <c r="F35" s="14">
        <v>27.7389</v>
      </c>
      <c r="G35" s="15">
        <v>0.006500000000000001</v>
      </c>
      <c r="H35" s="16"/>
    </row>
    <row r="36" spans="1:8" ht="12.75" customHeight="1">
      <c r="A36">
        <v>28</v>
      </c>
      <c r="B36" t="s">
        <v>172</v>
      </c>
      <c r="C36" t="s">
        <v>171</v>
      </c>
      <c r="D36" t="s">
        <v>92</v>
      </c>
      <c r="E36" s="38">
        <v>2925</v>
      </c>
      <c r="F36" s="14">
        <v>22.1364</v>
      </c>
      <c r="G36" s="15">
        <v>0.0052</v>
      </c>
      <c r="H36" s="16"/>
    </row>
    <row r="37" spans="1:8" ht="12.75" customHeight="1">
      <c r="A37">
        <v>29</v>
      </c>
      <c r="B37" t="s">
        <v>168</v>
      </c>
      <c r="C37" t="s">
        <v>167</v>
      </c>
      <c r="D37" t="s">
        <v>91</v>
      </c>
      <c r="E37" s="38">
        <v>10240</v>
      </c>
      <c r="F37" s="14">
        <v>22.01088</v>
      </c>
      <c r="G37" s="15">
        <v>0.0051</v>
      </c>
      <c r="H37" s="16"/>
    </row>
    <row r="38" spans="1:8" ht="12.75" customHeight="1">
      <c r="A38">
        <v>30</v>
      </c>
      <c r="B38" t="s">
        <v>176</v>
      </c>
      <c r="C38" t="s">
        <v>175</v>
      </c>
      <c r="D38" t="s">
        <v>124</v>
      </c>
      <c r="E38" s="38">
        <v>1690</v>
      </c>
      <c r="F38" s="14">
        <v>18.53254</v>
      </c>
      <c r="G38" s="15">
        <v>0.0043</v>
      </c>
      <c r="H38" s="16"/>
    </row>
    <row r="39" spans="1:8" ht="12.75" customHeight="1">
      <c r="A39">
        <v>31</v>
      </c>
      <c r="B39" t="s">
        <v>180</v>
      </c>
      <c r="C39" t="s">
        <v>179</v>
      </c>
      <c r="D39" t="s">
        <v>91</v>
      </c>
      <c r="E39" s="38">
        <v>4100</v>
      </c>
      <c r="F39" s="14">
        <v>13.94</v>
      </c>
      <c r="G39" s="15">
        <v>0.0032</v>
      </c>
      <c r="H39" s="16"/>
    </row>
    <row r="40" spans="1:8" ht="12.75" customHeight="1">
      <c r="A40">
        <v>32</v>
      </c>
      <c r="B40" t="s">
        <v>162</v>
      </c>
      <c r="C40" t="s">
        <v>161</v>
      </c>
      <c r="D40" t="s">
        <v>130</v>
      </c>
      <c r="E40" s="38">
        <v>4300</v>
      </c>
      <c r="F40" s="14">
        <v>13.02685</v>
      </c>
      <c r="G40" s="15">
        <v>0.003</v>
      </c>
      <c r="H40" s="16"/>
    </row>
    <row r="41" spans="1:8" ht="12.75" customHeight="1">
      <c r="A41">
        <v>33</v>
      </c>
      <c r="B41" t="s">
        <v>178</v>
      </c>
      <c r="C41" t="s">
        <v>177</v>
      </c>
      <c r="D41" t="s">
        <v>112</v>
      </c>
      <c r="E41" s="38">
        <v>3000</v>
      </c>
      <c r="F41" s="14">
        <v>11.961</v>
      </c>
      <c r="G41" s="15">
        <v>0.0028000000000000004</v>
      </c>
      <c r="H41" s="16"/>
    </row>
    <row r="42" spans="3:9" ht="12.75" customHeight="1">
      <c r="C42" s="18" t="s">
        <v>45</v>
      </c>
      <c r="D42" s="18"/>
      <c r="E42" s="39"/>
      <c r="F42" s="19">
        <f>SUM(F9:F41)</f>
        <v>2418.01765</v>
      </c>
      <c r="G42" s="20">
        <f>SUM(G9:G41)</f>
        <v>0.5635</v>
      </c>
      <c r="H42" s="21"/>
      <c r="I42" s="29"/>
    </row>
    <row r="43" spans="6:8" ht="12.75" customHeight="1">
      <c r="F43" s="14"/>
      <c r="G43" s="15"/>
      <c r="H43" s="16"/>
    </row>
    <row r="44" spans="3:8" ht="12.75" customHeight="1">
      <c r="C44" s="1" t="s">
        <v>10</v>
      </c>
      <c r="F44" s="14"/>
      <c r="G44" s="15"/>
      <c r="H44" s="16"/>
    </row>
    <row r="45" spans="3:8" ht="12.75" customHeight="1">
      <c r="C45" s="1" t="s">
        <v>11</v>
      </c>
      <c r="F45" s="14"/>
      <c r="G45" s="15"/>
      <c r="H45" s="16"/>
    </row>
    <row r="46" spans="1:8" ht="12.75" customHeight="1">
      <c r="A46">
        <v>34</v>
      </c>
      <c r="B46" t="s">
        <v>186</v>
      </c>
      <c r="C46" t="s">
        <v>185</v>
      </c>
      <c r="D46" t="s">
        <v>28</v>
      </c>
      <c r="E46" s="38">
        <v>50000000</v>
      </c>
      <c r="F46" s="14">
        <v>488.2805</v>
      </c>
      <c r="G46" s="15">
        <v>0.1137</v>
      </c>
      <c r="H46" s="16">
        <v>41701</v>
      </c>
    </row>
    <row r="47" spans="3:9" ht="12.75" customHeight="1">
      <c r="C47" s="18" t="s">
        <v>45</v>
      </c>
      <c r="D47" s="18"/>
      <c r="E47" s="39"/>
      <c r="F47" s="19">
        <f>SUM(F46:F46)</f>
        <v>488.2805</v>
      </c>
      <c r="G47" s="20">
        <f>SUM(G46:G46)</f>
        <v>0.1137</v>
      </c>
      <c r="H47" s="21"/>
      <c r="I47" s="29"/>
    </row>
    <row r="48" spans="6:8" ht="12.75" customHeight="1">
      <c r="F48" s="14"/>
      <c r="G48" s="15"/>
      <c r="H48" s="16"/>
    </row>
    <row r="49" spans="3:8" ht="12.75" customHeight="1">
      <c r="C49" s="1" t="s">
        <v>59</v>
      </c>
      <c r="F49" s="14"/>
      <c r="G49" s="15"/>
      <c r="H49" s="16"/>
    </row>
    <row r="50" spans="3:8" ht="12.75" customHeight="1">
      <c r="C50" s="1" t="s">
        <v>60</v>
      </c>
      <c r="F50" s="14"/>
      <c r="G50" s="15"/>
      <c r="H50" s="16"/>
    </row>
    <row r="51" spans="1:10" ht="12.75" customHeight="1">
      <c r="A51">
        <v>35</v>
      </c>
      <c r="B51" t="s">
        <v>188</v>
      </c>
      <c r="C51" t="s">
        <v>187</v>
      </c>
      <c r="D51" t="s">
        <v>25</v>
      </c>
      <c r="E51" s="38">
        <v>50000000</v>
      </c>
      <c r="F51" s="14">
        <v>501.322</v>
      </c>
      <c r="G51" s="15">
        <v>0.1168</v>
      </c>
      <c r="H51" s="16">
        <v>44430</v>
      </c>
      <c r="J51" s="27"/>
    </row>
    <row r="52" spans="1:8" ht="12.75" customHeight="1">
      <c r="A52">
        <v>36</v>
      </c>
      <c r="B52" t="s">
        <v>190</v>
      </c>
      <c r="C52" t="s">
        <v>189</v>
      </c>
      <c r="D52" t="s">
        <v>25</v>
      </c>
      <c r="E52" s="38">
        <v>25000000</v>
      </c>
      <c r="F52" s="14">
        <v>251.541</v>
      </c>
      <c r="G52" s="15">
        <v>0.058600000000000006</v>
      </c>
      <c r="H52" s="16">
        <v>43380</v>
      </c>
    </row>
    <row r="53" spans="1:8" ht="12.75" customHeight="1">
      <c r="A53">
        <v>37</v>
      </c>
      <c r="B53" t="s">
        <v>192</v>
      </c>
      <c r="C53" t="s">
        <v>191</v>
      </c>
      <c r="D53" t="s">
        <v>25</v>
      </c>
      <c r="E53" s="38">
        <v>25000000</v>
      </c>
      <c r="F53" s="14">
        <v>248.1335</v>
      </c>
      <c r="G53" s="15">
        <v>0.057800000000000004</v>
      </c>
      <c r="H53" s="16">
        <v>43410</v>
      </c>
    </row>
    <row r="54" spans="1:8" ht="12.75" customHeight="1">
      <c r="A54">
        <v>38</v>
      </c>
      <c r="B54" t="s">
        <v>183</v>
      </c>
      <c r="C54" t="s">
        <v>111</v>
      </c>
      <c r="D54" t="s">
        <v>37</v>
      </c>
      <c r="E54" s="38">
        <v>220500</v>
      </c>
      <c r="F54" s="14">
        <v>2.198861</v>
      </c>
      <c r="G54" s="15">
        <v>0.0005</v>
      </c>
      <c r="H54" s="16">
        <v>41722</v>
      </c>
    </row>
    <row r="55" spans="3:9" ht="12.75" customHeight="1">
      <c r="C55" s="18" t="s">
        <v>45</v>
      </c>
      <c r="D55" s="18"/>
      <c r="E55" s="39"/>
      <c r="F55" s="19">
        <f>SUM(F51:F54)</f>
        <v>1003.195361</v>
      </c>
      <c r="G55" s="20">
        <f>SUM(G51:G54)</f>
        <v>0.23370000000000002</v>
      </c>
      <c r="H55" s="21"/>
      <c r="I55" s="29"/>
    </row>
    <row r="56" spans="6:8" ht="12.75" customHeight="1">
      <c r="F56" s="14"/>
      <c r="G56" s="15"/>
      <c r="H56" s="16"/>
    </row>
    <row r="57" spans="3:8" ht="12.75" customHeight="1">
      <c r="C57" s="1" t="s">
        <v>77</v>
      </c>
      <c r="F57" s="14">
        <v>293.565</v>
      </c>
      <c r="G57" s="15">
        <v>0.0684</v>
      </c>
      <c r="H57" s="16"/>
    </row>
    <row r="58" spans="3:9" ht="12.75" customHeight="1">
      <c r="C58" s="18" t="s">
        <v>45</v>
      </c>
      <c r="D58" s="18"/>
      <c r="E58" s="39"/>
      <c r="F58" s="19">
        <f>SUM(F57:F57)</f>
        <v>293.565</v>
      </c>
      <c r="G58" s="20">
        <f>SUM(G57:G57)</f>
        <v>0.0684</v>
      </c>
      <c r="H58" s="21"/>
      <c r="I58" s="29"/>
    </row>
    <row r="59" spans="6:8" ht="12.75" customHeight="1">
      <c r="F59" s="14"/>
      <c r="G59" s="15"/>
      <c r="H59" s="16"/>
    </row>
    <row r="60" spans="3:8" ht="12.75" customHeight="1">
      <c r="C60" s="1" t="s">
        <v>78</v>
      </c>
      <c r="F60" s="14"/>
      <c r="G60" s="15"/>
      <c r="H60" s="16"/>
    </row>
    <row r="61" spans="3:8" ht="12.75" customHeight="1">
      <c r="C61" s="1" t="s">
        <v>79</v>
      </c>
      <c r="F61" s="14">
        <v>89.879801</v>
      </c>
      <c r="G61" s="15">
        <v>0.0207</v>
      </c>
      <c r="H61" s="16"/>
    </row>
    <row r="62" spans="3:9" ht="12.75" customHeight="1">
      <c r="C62" s="18" t="s">
        <v>45</v>
      </c>
      <c r="D62" s="18"/>
      <c r="E62" s="39"/>
      <c r="F62" s="19">
        <f>SUM(F61:F61)</f>
        <v>89.879801</v>
      </c>
      <c r="G62" s="20">
        <f>SUM(G61:G61)</f>
        <v>0.0207</v>
      </c>
      <c r="H62" s="21"/>
      <c r="I62" s="29"/>
    </row>
    <row r="63" spans="3:9" ht="12.75" customHeight="1">
      <c r="C63" s="22" t="s">
        <v>80</v>
      </c>
      <c r="D63" s="22"/>
      <c r="E63" s="40"/>
      <c r="F63" s="23">
        <f>SUM(F42,F47,F55,F58,F62)</f>
        <v>4292.938311999999</v>
      </c>
      <c r="G63" s="24">
        <f>SUM(G42,G47,G55,G58,G62)</f>
        <v>1</v>
      </c>
      <c r="H63" s="25"/>
      <c r="I63" s="30"/>
    </row>
    <row r="64" ht="12.75" customHeight="1"/>
    <row r="65" ht="12.75" customHeight="1">
      <c r="C65" s="1" t="s">
        <v>316</v>
      </c>
    </row>
    <row r="66" ht="12.75" customHeight="1">
      <c r="C66" s="1" t="s">
        <v>317</v>
      </c>
    </row>
    <row r="67" ht="12.75" customHeight="1">
      <c r="C67" s="1" t="s">
        <v>81</v>
      </c>
    </row>
    <row r="68" ht="12.75" customHeight="1"/>
    <row r="69" ht="12.75" customHeight="1"/>
    <row r="70" spans="3:9" ht="12.75" customHeight="1">
      <c r="C70" s="111" t="s">
        <v>365</v>
      </c>
      <c r="D70" s="112"/>
      <c r="E70" s="111"/>
      <c r="F70" s="113"/>
      <c r="G70" s="114"/>
      <c r="H70" s="147"/>
      <c r="I70" s="115"/>
    </row>
    <row r="71" spans="3:9" ht="12.75" customHeight="1">
      <c r="C71" s="111" t="s">
        <v>399</v>
      </c>
      <c r="D71" s="112" t="s">
        <v>367</v>
      </c>
      <c r="E71" s="111"/>
      <c r="F71" s="113"/>
      <c r="G71" s="114"/>
      <c r="H71" s="147"/>
      <c r="I71" s="115"/>
    </row>
    <row r="72" spans="3:9" ht="12.75" customHeight="1">
      <c r="C72" s="81" t="s">
        <v>472</v>
      </c>
      <c r="D72" s="112"/>
      <c r="E72" s="111"/>
      <c r="F72" s="113"/>
      <c r="G72" s="114"/>
      <c r="H72" s="147"/>
      <c r="I72" s="115"/>
    </row>
    <row r="73" spans="3:9" ht="12.75" customHeight="1">
      <c r="C73" s="116" t="s">
        <v>368</v>
      </c>
      <c r="D73" s="117">
        <v>10.38</v>
      </c>
      <c r="E73" s="119"/>
      <c r="F73" s="113"/>
      <c r="G73" s="114"/>
      <c r="H73" s="147"/>
      <c r="I73" s="115"/>
    </row>
    <row r="74" spans="3:9" ht="12.75" customHeight="1">
      <c r="C74" s="116" t="s">
        <v>401</v>
      </c>
      <c r="D74" s="117">
        <v>10.38</v>
      </c>
      <c r="E74" s="119"/>
      <c r="F74" s="113"/>
      <c r="G74" s="114"/>
      <c r="H74" s="147"/>
      <c r="I74" s="115"/>
    </row>
    <row r="75" spans="3:9" ht="12.75" customHeight="1">
      <c r="C75" s="116" t="s">
        <v>374</v>
      </c>
      <c r="D75" s="117">
        <v>10.41</v>
      </c>
      <c r="E75" s="119"/>
      <c r="F75" s="113"/>
      <c r="G75" s="114"/>
      <c r="H75" s="147"/>
      <c r="I75" s="115"/>
    </row>
    <row r="76" spans="3:9" ht="12.75" customHeight="1">
      <c r="C76" s="116" t="s">
        <v>403</v>
      </c>
      <c r="D76" s="117">
        <v>10.41</v>
      </c>
      <c r="E76" s="119"/>
      <c r="F76" s="113"/>
      <c r="G76" s="114"/>
      <c r="H76" s="147"/>
      <c r="I76" s="115"/>
    </row>
    <row r="77" spans="3:9" ht="12.75" customHeight="1">
      <c r="C77" s="83" t="s">
        <v>473</v>
      </c>
      <c r="D77" s="122"/>
      <c r="E77" s="119"/>
      <c r="F77" s="120"/>
      <c r="G77" s="121"/>
      <c r="H77" s="139"/>
      <c r="I77" s="115"/>
    </row>
    <row r="78" spans="3:9" ht="12.75" customHeight="1">
      <c r="C78" s="116" t="s">
        <v>368</v>
      </c>
      <c r="D78" s="117">
        <v>10.26</v>
      </c>
      <c r="E78" s="119"/>
      <c r="F78" s="113"/>
      <c r="G78" s="114"/>
      <c r="H78" s="147"/>
      <c r="I78" s="115"/>
    </row>
    <row r="79" spans="3:9" ht="12.75" customHeight="1">
      <c r="C79" s="116" t="s">
        <v>401</v>
      </c>
      <c r="D79" s="117">
        <v>10.26</v>
      </c>
      <c r="E79" s="119"/>
      <c r="F79" s="113"/>
      <c r="G79" s="114"/>
      <c r="H79" s="147"/>
      <c r="I79" s="115"/>
    </row>
    <row r="80" spans="3:9" ht="12.75" customHeight="1">
      <c r="C80" s="116" t="s">
        <v>374</v>
      </c>
      <c r="D80" s="117">
        <v>10.3</v>
      </c>
      <c r="E80" s="119"/>
      <c r="F80" s="113"/>
      <c r="G80" s="114"/>
      <c r="H80" s="147"/>
      <c r="I80" s="115"/>
    </row>
    <row r="81" spans="3:9" ht="12.75" customHeight="1">
      <c r="C81" s="116" t="s">
        <v>403</v>
      </c>
      <c r="D81" s="117">
        <v>10.3</v>
      </c>
      <c r="E81" s="119"/>
      <c r="F81" s="113"/>
      <c r="G81" s="114"/>
      <c r="H81" s="147"/>
      <c r="I81" s="115"/>
    </row>
    <row r="82" spans="3:9" ht="12.75" customHeight="1">
      <c r="C82" s="111" t="s">
        <v>379</v>
      </c>
      <c r="D82" s="123"/>
      <c r="E82" s="119"/>
      <c r="F82" s="113"/>
      <c r="G82" s="114"/>
      <c r="H82" s="115"/>
      <c r="I82" s="111"/>
    </row>
    <row r="83" spans="3:9" ht="12.75" customHeight="1">
      <c r="C83" s="124" t="s">
        <v>468</v>
      </c>
      <c r="D83" s="119"/>
      <c r="E83" s="124"/>
      <c r="F83" s="119"/>
      <c r="G83" s="119"/>
      <c r="H83" s="119"/>
      <c r="I83" s="119"/>
    </row>
    <row r="84" spans="3:9" ht="12.75" customHeight="1">
      <c r="C84" s="127" t="s">
        <v>404</v>
      </c>
      <c r="D84" s="127" t="s">
        <v>405</v>
      </c>
      <c r="E84" s="127" t="s">
        <v>406</v>
      </c>
      <c r="F84" s="127" t="s">
        <v>407</v>
      </c>
      <c r="G84" s="127" t="s">
        <v>408</v>
      </c>
      <c r="H84" s="127" t="s">
        <v>409</v>
      </c>
      <c r="I84" s="127" t="s">
        <v>410</v>
      </c>
    </row>
    <row r="85" spans="3:9" ht="12.75" customHeight="1">
      <c r="C85" s="119" t="s">
        <v>411</v>
      </c>
      <c r="D85" s="128" t="s">
        <v>367</v>
      </c>
      <c r="E85" s="128" t="s">
        <v>367</v>
      </c>
      <c r="F85" s="128" t="s">
        <v>367</v>
      </c>
      <c r="G85" s="128" t="s">
        <v>367</v>
      </c>
      <c r="H85" s="128" t="s">
        <v>367</v>
      </c>
      <c r="I85" s="128" t="s">
        <v>367</v>
      </c>
    </row>
    <row r="86" spans="3:9" ht="12.75" customHeight="1">
      <c r="C86" s="119" t="s">
        <v>412</v>
      </c>
      <c r="D86" s="128" t="s">
        <v>367</v>
      </c>
      <c r="E86" s="128" t="s">
        <v>367</v>
      </c>
      <c r="F86" s="128" t="s">
        <v>367</v>
      </c>
      <c r="G86" s="128" t="s">
        <v>367</v>
      </c>
      <c r="H86" s="128" t="s">
        <v>367</v>
      </c>
      <c r="I86" s="128" t="s">
        <v>367</v>
      </c>
    </row>
    <row r="87" spans="3:9" ht="12.75" customHeight="1">
      <c r="C87" s="129"/>
      <c r="D87" s="122"/>
      <c r="E87" s="119"/>
      <c r="F87" s="120"/>
      <c r="G87" s="121"/>
      <c r="H87" s="119"/>
      <c r="I87" s="119"/>
    </row>
    <row r="88" spans="3:9" ht="12.75" customHeight="1">
      <c r="C88" s="124" t="s">
        <v>469</v>
      </c>
      <c r="D88" s="119"/>
      <c r="E88" s="119"/>
      <c r="F88" s="119"/>
      <c r="G88" s="119"/>
      <c r="H88" s="119"/>
      <c r="I88" s="119"/>
    </row>
    <row r="89" spans="3:9" ht="12.75" customHeight="1">
      <c r="C89" s="127" t="s">
        <v>404</v>
      </c>
      <c r="D89" s="127" t="s">
        <v>405</v>
      </c>
      <c r="E89" s="127" t="s">
        <v>413</v>
      </c>
      <c r="F89" s="127" t="s">
        <v>414</v>
      </c>
      <c r="G89" s="127" t="s">
        <v>415</v>
      </c>
      <c r="H89" s="127" t="s">
        <v>416</v>
      </c>
      <c r="I89" s="119"/>
    </row>
    <row r="90" spans="3:9" ht="12.75" customHeight="1">
      <c r="C90" s="130" t="s">
        <v>411</v>
      </c>
      <c r="D90" s="131" t="s">
        <v>367</v>
      </c>
      <c r="E90" s="131" t="s">
        <v>367</v>
      </c>
      <c r="F90" s="131" t="s">
        <v>367</v>
      </c>
      <c r="G90" s="131" t="s">
        <v>367</v>
      </c>
      <c r="H90" s="131" t="s">
        <v>367</v>
      </c>
      <c r="I90" s="119"/>
    </row>
    <row r="91" spans="3:9" ht="12.75" customHeight="1">
      <c r="C91" s="130" t="s">
        <v>412</v>
      </c>
      <c r="D91" s="131" t="s">
        <v>367</v>
      </c>
      <c r="E91" s="131" t="s">
        <v>367</v>
      </c>
      <c r="F91" s="131" t="s">
        <v>367</v>
      </c>
      <c r="G91" s="131" t="s">
        <v>367</v>
      </c>
      <c r="H91" s="131" t="s">
        <v>367</v>
      </c>
      <c r="I91" s="134"/>
    </row>
    <row r="92" spans="3:9" ht="12.75" customHeight="1">
      <c r="C92" s="135"/>
      <c r="D92" s="136"/>
      <c r="E92" s="136"/>
      <c r="F92" s="136"/>
      <c r="G92" s="135"/>
      <c r="H92" s="137"/>
      <c r="I92" s="119"/>
    </row>
    <row r="93" spans="3:9" ht="12.75" customHeight="1">
      <c r="C93" s="124" t="s">
        <v>470</v>
      </c>
      <c r="D93" s="119"/>
      <c r="E93" s="124"/>
      <c r="F93" s="119"/>
      <c r="G93" s="119"/>
      <c r="H93" s="119"/>
      <c r="I93" s="119"/>
    </row>
    <row r="94" spans="3:9" ht="12.75" customHeight="1">
      <c r="C94" s="127" t="s">
        <v>404</v>
      </c>
      <c r="D94" s="127" t="s">
        <v>405</v>
      </c>
      <c r="E94" s="127" t="s">
        <v>406</v>
      </c>
      <c r="F94" s="127" t="s">
        <v>417</v>
      </c>
      <c r="G94" s="127" t="s">
        <v>418</v>
      </c>
      <c r="H94" s="127" t="s">
        <v>419</v>
      </c>
      <c r="I94" s="119"/>
    </row>
    <row r="95" spans="3:9" ht="12.75" customHeight="1">
      <c r="C95" s="119" t="s">
        <v>411</v>
      </c>
      <c r="D95" s="128" t="s">
        <v>367</v>
      </c>
      <c r="E95" s="128" t="s">
        <v>367</v>
      </c>
      <c r="F95" s="128" t="s">
        <v>367</v>
      </c>
      <c r="G95" s="128" t="s">
        <v>367</v>
      </c>
      <c r="H95" s="128" t="s">
        <v>367</v>
      </c>
      <c r="I95" s="119"/>
    </row>
    <row r="96" spans="3:9" ht="12.75" customHeight="1">
      <c r="C96" s="119" t="s">
        <v>412</v>
      </c>
      <c r="D96" s="128" t="s">
        <v>367</v>
      </c>
      <c r="E96" s="128" t="s">
        <v>367</v>
      </c>
      <c r="F96" s="128" t="s">
        <v>367</v>
      </c>
      <c r="G96" s="128" t="s">
        <v>367</v>
      </c>
      <c r="H96" s="128" t="s">
        <v>367</v>
      </c>
      <c r="I96" s="119"/>
    </row>
    <row r="97" spans="3:9" ht="12.75" customHeight="1">
      <c r="C97" s="135"/>
      <c r="D97" s="136"/>
      <c r="E97" s="136"/>
      <c r="F97" s="136"/>
      <c r="G97" s="135"/>
      <c r="H97" s="137"/>
      <c r="I97" s="119"/>
    </row>
    <row r="98" spans="3:9" ht="12.75" customHeight="1">
      <c r="C98" s="124" t="s">
        <v>471</v>
      </c>
      <c r="D98" s="119"/>
      <c r="E98" s="139"/>
      <c r="F98" s="119"/>
      <c r="G98" s="119"/>
      <c r="H98" s="137"/>
      <c r="I98" s="119"/>
    </row>
    <row r="99" spans="3:9" ht="12.75" customHeight="1">
      <c r="C99" s="127" t="s">
        <v>404</v>
      </c>
      <c r="D99" s="127" t="s">
        <v>405</v>
      </c>
      <c r="E99" s="127" t="s">
        <v>420</v>
      </c>
      <c r="F99" s="127" t="s">
        <v>421</v>
      </c>
      <c r="G99" s="127" t="s">
        <v>422</v>
      </c>
      <c r="H99" s="127" t="s">
        <v>416</v>
      </c>
      <c r="I99" s="119"/>
    </row>
    <row r="100" spans="3:9" ht="12.75" customHeight="1">
      <c r="C100" s="130" t="s">
        <v>411</v>
      </c>
      <c r="D100" s="131" t="s">
        <v>367</v>
      </c>
      <c r="E100" s="131" t="s">
        <v>367</v>
      </c>
      <c r="F100" s="148" t="s">
        <v>367</v>
      </c>
      <c r="G100" s="149" t="s">
        <v>367</v>
      </c>
      <c r="H100" s="150" t="s">
        <v>367</v>
      </c>
      <c r="I100" s="119"/>
    </row>
    <row r="101" spans="3:9" ht="12.75" customHeight="1">
      <c r="C101" s="130" t="s">
        <v>412</v>
      </c>
      <c r="D101" s="131" t="s">
        <v>367</v>
      </c>
      <c r="E101" s="131" t="s">
        <v>367</v>
      </c>
      <c r="F101" s="148" t="s">
        <v>367</v>
      </c>
      <c r="G101" s="149" t="s">
        <v>367</v>
      </c>
      <c r="H101" s="150" t="s">
        <v>367</v>
      </c>
      <c r="I101" s="119"/>
    </row>
    <row r="102" spans="3:9" ht="12.75" customHeight="1">
      <c r="C102" s="119"/>
      <c r="D102" s="128"/>
      <c r="E102" s="128"/>
      <c r="F102" s="151"/>
      <c r="G102" s="152"/>
      <c r="H102" s="153"/>
      <c r="I102" s="119"/>
    </row>
    <row r="103" spans="3:9" ht="12.75" customHeight="1">
      <c r="C103" s="119" t="s">
        <v>398</v>
      </c>
      <c r="D103" s="123" t="s">
        <v>367</v>
      </c>
      <c r="E103" s="119"/>
      <c r="F103" s="113"/>
      <c r="G103" s="114"/>
      <c r="H103" s="147"/>
      <c r="I103" s="115"/>
    </row>
    <row r="104" spans="3:9" ht="12.75">
      <c r="C104" s="111" t="s">
        <v>487</v>
      </c>
      <c r="D104" s="123" t="s">
        <v>367</v>
      </c>
      <c r="E104" s="119"/>
      <c r="F104" s="113"/>
      <c r="G104" s="114"/>
      <c r="H104" s="147"/>
      <c r="I104" s="115"/>
    </row>
    <row r="105" spans="3:9" ht="12.75">
      <c r="C105" s="119" t="s">
        <v>426</v>
      </c>
      <c r="D105" s="154">
        <v>2.27</v>
      </c>
      <c r="E105" s="119"/>
      <c r="F105" s="113"/>
      <c r="G105" s="114"/>
      <c r="H105" s="147"/>
      <c r="I105" s="115"/>
    </row>
    <row r="106" spans="3:9" ht="12.75">
      <c r="C106" s="119" t="s">
        <v>488</v>
      </c>
      <c r="D106" s="119"/>
      <c r="E106" s="119"/>
      <c r="F106" s="113"/>
      <c r="G106" s="114"/>
      <c r="H106" s="147"/>
      <c r="I106" s="115"/>
    </row>
    <row r="107" spans="3:9" ht="12.75">
      <c r="C107" s="144" t="s">
        <v>384</v>
      </c>
      <c r="D107" s="145" t="s">
        <v>385</v>
      </c>
      <c r="E107" s="145" t="s">
        <v>386</v>
      </c>
      <c r="F107" s="113"/>
      <c r="G107" s="114"/>
      <c r="H107" s="147"/>
      <c r="I107" s="115"/>
    </row>
    <row r="108" spans="3:9" ht="12.75">
      <c r="C108" s="116" t="s">
        <v>428</v>
      </c>
      <c r="D108" s="146" t="s">
        <v>429</v>
      </c>
      <c r="E108" s="146" t="s">
        <v>429</v>
      </c>
      <c r="F108" s="113"/>
      <c r="G108" s="114"/>
      <c r="H108" s="147"/>
      <c r="I108" s="115"/>
    </row>
    <row r="109" spans="3:9" ht="12.75">
      <c r="C109" s="116" t="s">
        <v>430</v>
      </c>
      <c r="D109" s="146" t="s">
        <v>429</v>
      </c>
      <c r="E109" s="146" t="s">
        <v>429</v>
      </c>
      <c r="F109" s="113"/>
      <c r="G109" s="114"/>
      <c r="H109" s="147"/>
      <c r="I109" s="115"/>
    </row>
    <row r="110" spans="3:9" ht="12.75">
      <c r="C110" s="116"/>
      <c r="D110" s="146"/>
      <c r="E110" s="146"/>
      <c r="F110" s="113"/>
      <c r="G110" s="114"/>
      <c r="H110" s="147"/>
      <c r="I110" s="115"/>
    </row>
    <row r="111" spans="3:9" ht="12.75">
      <c r="C111" s="119" t="s">
        <v>431</v>
      </c>
      <c r="D111" s="119"/>
      <c r="E111" s="119"/>
      <c r="F111" s="113"/>
      <c r="G111" s="114"/>
      <c r="H111" s="139"/>
      <c r="I111" s="11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46">
      <selection activeCell="C1" sqref="C1:G1"/>
    </sheetView>
  </sheetViews>
  <sheetFormatPr defaultColWidth="9.140625" defaultRowHeight="12.75"/>
  <cols>
    <col min="1" max="1" width="7.57421875" style="0" customWidth="1"/>
    <col min="2" max="2" width="13.57421875" style="0" customWidth="1"/>
    <col min="3" max="3" width="61.851562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4" customWidth="1"/>
    <col min="12" max="12" width="15.7109375" style="27" customWidth="1"/>
  </cols>
  <sheetData>
    <row r="1" spans="1:8" ht="18.75">
      <c r="A1" s="2"/>
      <c r="B1" s="2"/>
      <c r="C1" s="185" t="s">
        <v>193</v>
      </c>
      <c r="D1" s="185"/>
      <c r="E1" s="185"/>
      <c r="F1" s="185"/>
      <c r="G1" s="185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315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195</v>
      </c>
      <c r="C9" t="s">
        <v>194</v>
      </c>
      <c r="D9" t="s">
        <v>16</v>
      </c>
      <c r="E9" s="38">
        <v>50000000</v>
      </c>
      <c r="F9" s="14">
        <v>466.918</v>
      </c>
      <c r="G9" s="15">
        <v>0.1666</v>
      </c>
      <c r="H9" s="16">
        <v>41886</v>
      </c>
    </row>
    <row r="10" spans="1:11" ht="12.75" customHeight="1">
      <c r="A10">
        <v>2</v>
      </c>
      <c r="B10" t="s">
        <v>197</v>
      </c>
      <c r="C10" t="s">
        <v>196</v>
      </c>
      <c r="D10" t="s">
        <v>13</v>
      </c>
      <c r="E10" s="38">
        <v>50000000</v>
      </c>
      <c r="F10" s="14">
        <v>464.693</v>
      </c>
      <c r="G10" s="15">
        <v>0.16579999999999998</v>
      </c>
      <c r="H10" s="16">
        <v>41907</v>
      </c>
      <c r="J10" s="17" t="s">
        <v>17</v>
      </c>
      <c r="K10" s="35" t="s">
        <v>18</v>
      </c>
    </row>
    <row r="11" spans="1:11" ht="12.75" customHeight="1">
      <c r="A11">
        <v>3</v>
      </c>
      <c r="B11" t="s">
        <v>199</v>
      </c>
      <c r="C11" t="s">
        <v>198</v>
      </c>
      <c r="D11" t="s">
        <v>16</v>
      </c>
      <c r="E11" s="38">
        <v>30000000</v>
      </c>
      <c r="F11" s="14">
        <v>292.4346</v>
      </c>
      <c r="G11" s="15">
        <v>0.1043</v>
      </c>
      <c r="H11" s="16">
        <v>41711</v>
      </c>
      <c r="J11" s="15" t="s">
        <v>16</v>
      </c>
      <c r="K11" s="34">
        <v>0.3704</v>
      </c>
    </row>
    <row r="12" spans="1:11" ht="12.75" customHeight="1">
      <c r="A12">
        <v>4</v>
      </c>
      <c r="B12" t="s">
        <v>19</v>
      </c>
      <c r="C12" t="s">
        <v>15</v>
      </c>
      <c r="D12" t="s">
        <v>16</v>
      </c>
      <c r="E12" s="38">
        <v>30000000</v>
      </c>
      <c r="F12" s="14">
        <v>278.7999</v>
      </c>
      <c r="G12" s="15">
        <v>0.09949999999999999</v>
      </c>
      <c r="H12" s="16">
        <v>41907</v>
      </c>
      <c r="J12" s="15" t="s">
        <v>13</v>
      </c>
      <c r="K12" s="34">
        <v>0.16579999999999998</v>
      </c>
    </row>
    <row r="13" spans="3:11" ht="12.75" customHeight="1">
      <c r="C13" s="18" t="s">
        <v>45</v>
      </c>
      <c r="D13" s="18"/>
      <c r="E13" s="39"/>
      <c r="F13" s="19">
        <f>SUM(F9:F12)</f>
        <v>1502.8455</v>
      </c>
      <c r="G13" s="20">
        <f>SUM(G9:G12)</f>
        <v>0.5362</v>
      </c>
      <c r="H13" s="21"/>
      <c r="I13" s="29"/>
      <c r="J13" s="15" t="s">
        <v>25</v>
      </c>
      <c r="K13" s="34">
        <v>0.0897</v>
      </c>
    </row>
    <row r="14" spans="6:11" ht="12.75" customHeight="1">
      <c r="F14" s="14"/>
      <c r="G14" s="15"/>
      <c r="H14" s="16"/>
      <c r="J14" s="15" t="s">
        <v>43</v>
      </c>
      <c r="K14" s="34">
        <v>0.3741</v>
      </c>
    </row>
    <row r="15" spans="3:8" ht="12.75" customHeight="1">
      <c r="C15" s="1" t="s">
        <v>59</v>
      </c>
      <c r="F15" s="14"/>
      <c r="G15" s="15"/>
      <c r="H15" s="16"/>
    </row>
    <row r="16" spans="3:8" ht="12.75" customHeight="1">
      <c r="C16" s="1" t="s">
        <v>60</v>
      </c>
      <c r="F16" s="14"/>
      <c r="G16" s="15"/>
      <c r="H16" s="16"/>
    </row>
    <row r="17" spans="1:8" ht="12.75" customHeight="1">
      <c r="A17">
        <v>5</v>
      </c>
      <c r="B17" t="s">
        <v>190</v>
      </c>
      <c r="C17" t="s">
        <v>189</v>
      </c>
      <c r="D17" t="s">
        <v>25</v>
      </c>
      <c r="E17" s="38">
        <v>25000000</v>
      </c>
      <c r="F17" s="14">
        <v>251.541</v>
      </c>
      <c r="G17" s="15">
        <v>0.0897</v>
      </c>
      <c r="H17" s="16">
        <v>43380</v>
      </c>
    </row>
    <row r="18" spans="3:9" ht="12.75" customHeight="1">
      <c r="C18" s="18" t="s">
        <v>45</v>
      </c>
      <c r="D18" s="18"/>
      <c r="E18" s="39"/>
      <c r="F18" s="19">
        <f>SUM(F17:F17)</f>
        <v>251.541</v>
      </c>
      <c r="G18" s="20">
        <f>SUM(G17:G17)</f>
        <v>0.0897</v>
      </c>
      <c r="H18" s="21"/>
      <c r="I18" s="29"/>
    </row>
    <row r="19" spans="6:8" ht="12.75" customHeight="1">
      <c r="F19" s="14"/>
      <c r="G19" s="15"/>
      <c r="H19" s="16"/>
    </row>
    <row r="20" spans="3:8" ht="12.75" customHeight="1">
      <c r="C20" s="1" t="s">
        <v>77</v>
      </c>
      <c r="F20" s="14">
        <v>1048.52932</v>
      </c>
      <c r="G20" s="15">
        <v>0.3741</v>
      </c>
      <c r="H20" s="16"/>
    </row>
    <row r="21" spans="3:9" ht="12.75" customHeight="1">
      <c r="C21" s="18" t="s">
        <v>45</v>
      </c>
      <c r="D21" s="18"/>
      <c r="E21" s="39"/>
      <c r="F21" s="19">
        <f>SUM(F20:F20)</f>
        <v>1048.52932</v>
      </c>
      <c r="G21" s="20">
        <f>SUM(G20:G20)</f>
        <v>0.3741</v>
      </c>
      <c r="H21" s="21"/>
      <c r="I21" s="29"/>
    </row>
    <row r="22" spans="6:8" ht="12.75" customHeight="1">
      <c r="F22" s="14"/>
      <c r="G22" s="15"/>
      <c r="H22" s="16"/>
    </row>
    <row r="23" spans="3:8" ht="12.75" customHeight="1">
      <c r="C23" s="1" t="s">
        <v>78</v>
      </c>
      <c r="F23" s="14"/>
      <c r="G23" s="15"/>
      <c r="H23" s="16"/>
    </row>
    <row r="24" spans="3:8" ht="12.75" customHeight="1">
      <c r="C24" s="1" t="s">
        <v>79</v>
      </c>
      <c r="F24" s="14">
        <v>-0.165939</v>
      </c>
      <c r="G24" s="15">
        <v>0</v>
      </c>
      <c r="H24" s="16"/>
    </row>
    <row r="25" spans="3:9" ht="12.75" customHeight="1">
      <c r="C25" s="18" t="s">
        <v>45</v>
      </c>
      <c r="D25" s="18"/>
      <c r="E25" s="39"/>
      <c r="F25" s="19">
        <f>SUM(F24:F24)</f>
        <v>-0.165939</v>
      </c>
      <c r="G25" s="20">
        <f>SUM(G24:G24)</f>
        <v>0</v>
      </c>
      <c r="H25" s="21"/>
      <c r="I25" s="29"/>
    </row>
    <row r="26" spans="3:9" ht="12.75" customHeight="1">
      <c r="C26" s="22" t="s">
        <v>80</v>
      </c>
      <c r="D26" s="22"/>
      <c r="E26" s="40"/>
      <c r="F26" s="23">
        <f>SUM(F13,F18,F21,F25)</f>
        <v>2802.749881</v>
      </c>
      <c r="G26" s="24">
        <f>SUM(G13,G18,G21,G25)</f>
        <v>1</v>
      </c>
      <c r="H26" s="25"/>
      <c r="I26" s="30"/>
    </row>
    <row r="27" ht="12.75" customHeight="1"/>
    <row r="28" ht="12.75" customHeight="1">
      <c r="C28" s="1" t="s">
        <v>316</v>
      </c>
    </row>
    <row r="29" ht="12.75" customHeight="1">
      <c r="C29" s="1" t="s">
        <v>317</v>
      </c>
    </row>
    <row r="30" ht="12.75" customHeight="1">
      <c r="C30" s="1"/>
    </row>
    <row r="31" ht="12.75" customHeight="1"/>
    <row r="32" spans="3:11" ht="12.75" customHeight="1">
      <c r="C32" s="111" t="s">
        <v>365</v>
      </c>
      <c r="D32" s="111"/>
      <c r="E32" s="111"/>
      <c r="F32" s="95"/>
      <c r="K32"/>
    </row>
    <row r="33" spans="3:11" ht="12.75" customHeight="1">
      <c r="C33" s="111" t="s">
        <v>366</v>
      </c>
      <c r="D33" s="155" t="s">
        <v>367</v>
      </c>
      <c r="E33" s="111"/>
      <c r="F33" s="95"/>
      <c r="K33"/>
    </row>
    <row r="34" spans="3:11" ht="12.75" customHeight="1">
      <c r="C34" s="81" t="s">
        <v>472</v>
      </c>
      <c r="D34" s="111"/>
      <c r="E34" s="111"/>
      <c r="F34" s="95"/>
      <c r="K34"/>
    </row>
    <row r="35" spans="3:11" ht="12.75" customHeight="1">
      <c r="C35" s="116" t="s">
        <v>368</v>
      </c>
      <c r="D35" s="97">
        <v>1279.2607</v>
      </c>
      <c r="E35" s="111"/>
      <c r="F35" s="95"/>
      <c r="G35" s="97"/>
      <c r="K35"/>
    </row>
    <row r="36" spans="3:11" ht="12.75" customHeight="1">
      <c r="C36" s="116" t="s">
        <v>370</v>
      </c>
      <c r="D36" s="155">
        <v>1002.9606</v>
      </c>
      <c r="E36" s="111"/>
      <c r="F36" s="95"/>
      <c r="G36" s="97"/>
      <c r="K36"/>
    </row>
    <row r="37" spans="3:11" ht="12.75" customHeight="1">
      <c r="C37" s="116" t="s">
        <v>371</v>
      </c>
      <c r="D37" s="97">
        <v>1023.9508</v>
      </c>
      <c r="E37" s="111"/>
      <c r="F37" s="95"/>
      <c r="G37" s="97"/>
      <c r="K37"/>
    </row>
    <row r="38" spans="3:11" ht="12.75" customHeight="1">
      <c r="C38" s="116" t="s">
        <v>372</v>
      </c>
      <c r="D38" s="97">
        <v>1003.3059</v>
      </c>
      <c r="E38" s="111"/>
      <c r="F38" s="95"/>
      <c r="G38" s="97"/>
      <c r="K38"/>
    </row>
    <row r="39" spans="3:11" ht="12.75" customHeight="1">
      <c r="C39" s="116" t="s">
        <v>432</v>
      </c>
      <c r="D39" s="97">
        <v>1018.2899</v>
      </c>
      <c r="E39" s="111"/>
      <c r="F39" s="95"/>
      <c r="G39" s="97"/>
      <c r="K39"/>
    </row>
    <row r="40" spans="3:11" ht="12.75" customHeight="1">
      <c r="C40" s="116" t="s">
        <v>433</v>
      </c>
      <c r="D40" s="97">
        <v>1279.5401</v>
      </c>
      <c r="E40" s="111"/>
      <c r="F40" s="95"/>
      <c r="G40" s="97"/>
      <c r="K40"/>
    </row>
    <row r="41" spans="3:11" ht="12.75" customHeight="1">
      <c r="C41" s="116" t="s">
        <v>374</v>
      </c>
      <c r="D41" s="97">
        <v>1284.4385</v>
      </c>
      <c r="E41" s="111"/>
      <c r="F41" s="95"/>
      <c r="G41" s="97"/>
      <c r="K41"/>
    </row>
    <row r="42" spans="3:11" ht="12.75" customHeight="1">
      <c r="C42" s="116" t="s">
        <v>376</v>
      </c>
      <c r="D42" s="155" t="s">
        <v>367</v>
      </c>
      <c r="E42" s="111"/>
      <c r="F42" s="95"/>
      <c r="G42" s="97"/>
      <c r="K42"/>
    </row>
    <row r="43" spans="3:11" ht="12.75" customHeight="1">
      <c r="C43" s="116" t="s">
        <v>434</v>
      </c>
      <c r="D43" s="97">
        <v>1004.1493</v>
      </c>
      <c r="E43" s="111"/>
      <c r="F43" s="95"/>
      <c r="G43" s="97"/>
      <c r="K43"/>
    </row>
    <row r="44" spans="3:11" ht="12.75" customHeight="1">
      <c r="C44" s="116" t="s">
        <v>377</v>
      </c>
      <c r="D44" s="155" t="s">
        <v>367</v>
      </c>
      <c r="E44" s="111"/>
      <c r="F44" s="95"/>
      <c r="G44" s="97"/>
      <c r="K44"/>
    </row>
    <row r="45" spans="3:11" ht="12.75" customHeight="1">
      <c r="C45" s="116" t="s">
        <v>435</v>
      </c>
      <c r="D45" s="155" t="s">
        <v>367</v>
      </c>
      <c r="E45" s="111"/>
      <c r="F45" s="95"/>
      <c r="G45" s="97"/>
      <c r="K45"/>
    </row>
    <row r="46" spans="3:11" ht="12.75" customHeight="1">
      <c r="C46" s="116" t="s">
        <v>397</v>
      </c>
      <c r="D46" s="97">
        <v>1284.6146</v>
      </c>
      <c r="E46" s="111"/>
      <c r="F46" s="95"/>
      <c r="G46" s="97"/>
      <c r="K46"/>
    </row>
    <row r="47" spans="3:11" ht="12.75" customHeight="1">
      <c r="C47" s="83" t="s">
        <v>473</v>
      </c>
      <c r="D47" s="156"/>
      <c r="E47" s="111"/>
      <c r="F47" s="95"/>
      <c r="K47"/>
    </row>
    <row r="48" spans="3:11" ht="12.75" customHeight="1">
      <c r="C48" s="116" t="s">
        <v>368</v>
      </c>
      <c r="D48" s="97">
        <v>1285.7705</v>
      </c>
      <c r="E48" s="111"/>
      <c r="F48" s="157"/>
      <c r="K48"/>
    </row>
    <row r="49" spans="3:11" ht="12.75" customHeight="1">
      <c r="C49" s="116" t="s">
        <v>370</v>
      </c>
      <c r="D49" s="155">
        <v>1002.0189</v>
      </c>
      <c r="E49" s="111"/>
      <c r="F49" s="99"/>
      <c r="K49"/>
    </row>
    <row r="50" spans="3:11" ht="12.75" customHeight="1">
      <c r="C50" s="116" t="s">
        <v>371</v>
      </c>
      <c r="D50" s="97">
        <v>1022.5425</v>
      </c>
      <c r="E50" s="111"/>
      <c r="F50" s="99"/>
      <c r="K50"/>
    </row>
    <row r="51" spans="3:11" ht="12.75" customHeight="1">
      <c r="C51" s="116" t="s">
        <v>372</v>
      </c>
      <c r="D51" s="97">
        <v>1002.0233</v>
      </c>
      <c r="E51" s="111"/>
      <c r="F51" s="99"/>
      <c r="K51"/>
    </row>
    <row r="52" spans="3:11" ht="12.75">
      <c r="C52" s="116" t="s">
        <v>432</v>
      </c>
      <c r="D52" s="97">
        <v>1023.4717</v>
      </c>
      <c r="E52" s="111"/>
      <c r="F52" s="99"/>
      <c r="K52"/>
    </row>
    <row r="53" spans="3:11" ht="12.75">
      <c r="C53" s="116" t="s">
        <v>433</v>
      </c>
      <c r="D53" s="97">
        <v>1286.0698</v>
      </c>
      <c r="E53" s="111"/>
      <c r="F53" s="99"/>
      <c r="K53"/>
    </row>
    <row r="54" spans="3:11" ht="12.75">
      <c r="C54" s="116" t="s">
        <v>374</v>
      </c>
      <c r="D54" s="97">
        <v>1291.2824</v>
      </c>
      <c r="E54" s="111"/>
      <c r="F54" s="99"/>
      <c r="K54"/>
    </row>
    <row r="55" spans="3:11" ht="12.75">
      <c r="C55" s="116" t="s">
        <v>376</v>
      </c>
      <c r="D55" s="155" t="s">
        <v>367</v>
      </c>
      <c r="E55" s="111"/>
      <c r="F55" s="99"/>
      <c r="K55"/>
    </row>
    <row r="56" spans="3:11" ht="12.75">
      <c r="C56" s="116" t="s">
        <v>434</v>
      </c>
      <c r="D56" s="97">
        <v>1002.8751</v>
      </c>
      <c r="E56" s="111"/>
      <c r="F56" s="99"/>
      <c r="K56"/>
    </row>
    <row r="57" spans="3:11" ht="12.75">
      <c r="C57" s="116" t="s">
        <v>377</v>
      </c>
      <c r="D57" s="155">
        <v>1002.0484</v>
      </c>
      <c r="E57" s="111"/>
      <c r="F57" s="99"/>
      <c r="K57"/>
    </row>
    <row r="58" spans="3:11" ht="12.75">
      <c r="C58" s="116" t="s">
        <v>435</v>
      </c>
      <c r="D58" s="155" t="s">
        <v>367</v>
      </c>
      <c r="E58" s="111"/>
      <c r="F58" s="99"/>
      <c r="K58"/>
    </row>
    <row r="59" spans="3:11" ht="12.75">
      <c r="C59" s="116" t="s">
        <v>397</v>
      </c>
      <c r="D59" s="97">
        <v>1291.4627</v>
      </c>
      <c r="E59" s="111"/>
      <c r="F59" s="99"/>
      <c r="K59"/>
    </row>
    <row r="60" spans="3:11" ht="12.75">
      <c r="C60" s="111" t="s">
        <v>379</v>
      </c>
      <c r="D60" s="155" t="s">
        <v>367</v>
      </c>
      <c r="E60" s="111"/>
      <c r="F60" s="99"/>
      <c r="K60"/>
    </row>
    <row r="61" spans="3:11" ht="25.5">
      <c r="C61" s="158" t="s">
        <v>398</v>
      </c>
      <c r="D61" s="155" t="s">
        <v>367</v>
      </c>
      <c r="E61" s="111"/>
      <c r="F61" s="99"/>
      <c r="K61"/>
    </row>
    <row r="62" spans="3:11" ht="12.75">
      <c r="C62" s="111" t="s">
        <v>381</v>
      </c>
      <c r="D62" s="155" t="s">
        <v>367</v>
      </c>
      <c r="E62" s="111"/>
      <c r="F62" s="95"/>
      <c r="K62"/>
    </row>
    <row r="63" spans="3:11" ht="12.75">
      <c r="C63" s="111" t="s">
        <v>382</v>
      </c>
      <c r="D63" s="155" t="s">
        <v>477</v>
      </c>
      <c r="E63" s="111"/>
      <c r="F63" s="95"/>
      <c r="K63"/>
    </row>
    <row r="64" spans="3:11" ht="12.75">
      <c r="C64" s="111" t="s">
        <v>436</v>
      </c>
      <c r="D64" s="119"/>
      <c r="E64" s="111"/>
      <c r="F64" s="95"/>
      <c r="K64"/>
    </row>
    <row r="65" spans="3:11" ht="12.75">
      <c r="C65" s="144" t="s">
        <v>384</v>
      </c>
      <c r="D65" s="159" t="s">
        <v>385</v>
      </c>
      <c r="E65" s="159" t="s">
        <v>386</v>
      </c>
      <c r="F65" s="95"/>
      <c r="K65"/>
    </row>
    <row r="66" spans="3:11" ht="12.75">
      <c r="C66" s="116" t="s">
        <v>370</v>
      </c>
      <c r="D66" s="146">
        <v>4.695907</v>
      </c>
      <c r="E66" s="146">
        <v>4.497368</v>
      </c>
      <c r="F66" s="95"/>
      <c r="K66"/>
    </row>
    <row r="67" spans="3:11" ht="12.75">
      <c r="C67" s="116" t="s">
        <v>371</v>
      </c>
      <c r="D67" s="146">
        <v>5.13986</v>
      </c>
      <c r="E67" s="146">
        <v>4.92255</v>
      </c>
      <c r="F67" s="95"/>
      <c r="K67"/>
    </row>
    <row r="68" spans="3:11" ht="12.75">
      <c r="C68" s="116" t="s">
        <v>372</v>
      </c>
      <c r="D68" s="146">
        <v>4.972786</v>
      </c>
      <c r="E68" s="146">
        <v>4.76254</v>
      </c>
      <c r="F68" s="95"/>
      <c r="K68"/>
    </row>
    <row r="69" spans="3:11" ht="12.75">
      <c r="C69" s="116" t="s">
        <v>437</v>
      </c>
      <c r="D69" s="146" t="s">
        <v>429</v>
      </c>
      <c r="E69" s="146" t="s">
        <v>429</v>
      </c>
      <c r="F69" s="95"/>
      <c r="K69"/>
    </row>
    <row r="70" spans="3:11" ht="12.75">
      <c r="C70" s="116" t="s">
        <v>434</v>
      </c>
      <c r="D70" s="146">
        <v>5.145671</v>
      </c>
      <c r="E70" s="146">
        <v>4.928117</v>
      </c>
      <c r="F70" s="95"/>
      <c r="K70"/>
    </row>
    <row r="71" spans="3:11" ht="12.75">
      <c r="C71" s="116" t="s">
        <v>376</v>
      </c>
      <c r="D71" s="146" t="s">
        <v>429</v>
      </c>
      <c r="E71" s="146" t="s">
        <v>429</v>
      </c>
      <c r="F71" s="95"/>
      <c r="K71"/>
    </row>
    <row r="72" spans="3:11" ht="12.75">
      <c r="C72" s="116" t="s">
        <v>377</v>
      </c>
      <c r="D72" s="146">
        <v>5.08891</v>
      </c>
      <c r="E72" s="146">
        <v>4.873755</v>
      </c>
      <c r="F72" s="95"/>
      <c r="K72"/>
    </row>
    <row r="73" spans="3:11" ht="12.75">
      <c r="C73" s="116" t="s">
        <v>438</v>
      </c>
      <c r="D73" s="146" t="s">
        <v>429</v>
      </c>
      <c r="E73" s="146" t="s">
        <v>429</v>
      </c>
      <c r="F73" s="95"/>
      <c r="K73"/>
    </row>
    <row r="74" spans="3:11" ht="12.75">
      <c r="C74" s="160" t="s">
        <v>388</v>
      </c>
      <c r="D74" s="161"/>
      <c r="E74" s="161"/>
      <c r="F74" s="95"/>
      <c r="K74"/>
    </row>
    <row r="75" spans="3:11" ht="12.75">
      <c r="C75" s="162" t="s">
        <v>389</v>
      </c>
      <c r="D75" s="161"/>
      <c r="E75" s="161"/>
      <c r="F75" s="95"/>
      <c r="K75"/>
    </row>
    <row r="76" ht="12.75">
      <c r="K76"/>
    </row>
    <row r="77" ht="12.75">
      <c r="K77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B106">
      <selection activeCell="C116" sqref="C116:F126"/>
    </sheetView>
  </sheetViews>
  <sheetFormatPr defaultColWidth="9.140625" defaultRowHeight="12.75"/>
  <cols>
    <col min="1" max="1" width="7.57421875" style="0" customWidth="1"/>
    <col min="2" max="2" width="14.00390625" style="0" customWidth="1"/>
    <col min="3" max="3" width="65.57421875" style="0" customWidth="1"/>
    <col min="4" max="4" width="22.421875" style="0" customWidth="1"/>
    <col min="5" max="5" width="22.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22.421875" style="0" customWidth="1"/>
    <col min="11" max="11" width="9.140625" style="0" customWidth="1"/>
    <col min="12" max="12" width="15.140625" style="27" customWidth="1"/>
  </cols>
  <sheetData>
    <row r="1" spans="1:8" ht="18.75">
      <c r="A1" s="2"/>
      <c r="B1" s="2"/>
      <c r="C1" s="185" t="s">
        <v>200</v>
      </c>
      <c r="D1" s="185"/>
      <c r="E1" s="185"/>
      <c r="F1" s="185"/>
      <c r="G1" s="185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315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83</v>
      </c>
      <c r="F7" s="14"/>
      <c r="G7" s="15"/>
      <c r="H7" s="16"/>
    </row>
    <row r="8" spans="3:8" ht="12.75" customHeight="1">
      <c r="C8" s="1" t="s">
        <v>60</v>
      </c>
      <c r="F8" s="14"/>
      <c r="G8" s="15"/>
      <c r="H8" s="16"/>
    </row>
    <row r="9" spans="1:8" ht="12.75" customHeight="1">
      <c r="A9">
        <v>1</v>
      </c>
      <c r="B9" t="s">
        <v>86</v>
      </c>
      <c r="C9" t="s">
        <v>84</v>
      </c>
      <c r="D9" t="s">
        <v>85</v>
      </c>
      <c r="E9" s="38">
        <v>30280</v>
      </c>
      <c r="F9" s="14">
        <v>97.01712</v>
      </c>
      <c r="G9" s="15">
        <v>0.0172</v>
      </c>
      <c r="H9" s="16"/>
    </row>
    <row r="10" spans="1:11" ht="12.75" customHeight="1">
      <c r="A10">
        <v>2</v>
      </c>
      <c r="B10" t="s">
        <v>89</v>
      </c>
      <c r="C10" t="s">
        <v>87</v>
      </c>
      <c r="D10" t="s">
        <v>88</v>
      </c>
      <c r="E10" s="38">
        <v>2075</v>
      </c>
      <c r="F10" s="14">
        <v>69.606913</v>
      </c>
      <c r="G10" s="15">
        <v>0.0123</v>
      </c>
      <c r="H10" s="16"/>
      <c r="J10" s="17" t="s">
        <v>17</v>
      </c>
      <c r="K10" s="17" t="s">
        <v>18</v>
      </c>
    </row>
    <row r="11" spans="1:11" ht="12.75" customHeight="1">
      <c r="A11">
        <v>3</v>
      </c>
      <c r="B11" t="s">
        <v>93</v>
      </c>
      <c r="C11" t="s">
        <v>90</v>
      </c>
      <c r="D11" t="s">
        <v>91</v>
      </c>
      <c r="E11" s="38">
        <v>7950</v>
      </c>
      <c r="F11" s="14">
        <v>67.8294</v>
      </c>
      <c r="G11" s="15">
        <v>0.012</v>
      </c>
      <c r="H11" s="16"/>
      <c r="J11" s="15" t="s">
        <v>25</v>
      </c>
      <c r="K11" s="15">
        <v>0.2639</v>
      </c>
    </row>
    <row r="12" spans="1:11" ht="12.75" customHeight="1">
      <c r="A12">
        <v>4</v>
      </c>
      <c r="B12" t="s">
        <v>100</v>
      </c>
      <c r="C12" t="s">
        <v>72</v>
      </c>
      <c r="D12" t="s">
        <v>99</v>
      </c>
      <c r="E12" s="38">
        <v>6869</v>
      </c>
      <c r="F12" s="14">
        <v>56.586822</v>
      </c>
      <c r="G12" s="15">
        <v>0.01</v>
      </c>
      <c r="H12" s="16"/>
      <c r="J12" s="15" t="s">
        <v>13</v>
      </c>
      <c r="K12" s="15">
        <v>0.1754</v>
      </c>
    </row>
    <row r="13" spans="1:11" ht="12.75" customHeight="1">
      <c r="A13">
        <v>5</v>
      </c>
      <c r="B13" t="s">
        <v>95</v>
      </c>
      <c r="C13" t="s">
        <v>94</v>
      </c>
      <c r="D13" t="s">
        <v>92</v>
      </c>
      <c r="E13" s="38">
        <v>8340</v>
      </c>
      <c r="F13" s="14">
        <v>55.15242</v>
      </c>
      <c r="G13" s="15">
        <v>0.0098</v>
      </c>
      <c r="H13" s="16"/>
      <c r="J13" s="15" t="s">
        <v>28</v>
      </c>
      <c r="K13" s="15">
        <v>0.1119</v>
      </c>
    </row>
    <row r="14" spans="1:11" ht="12.75" customHeight="1">
      <c r="A14">
        <v>6</v>
      </c>
      <c r="B14" t="s">
        <v>98</v>
      </c>
      <c r="C14" t="s">
        <v>96</v>
      </c>
      <c r="D14" t="s">
        <v>92</v>
      </c>
      <c r="E14" s="38">
        <v>4900</v>
      </c>
      <c r="F14" s="14">
        <v>52.36385</v>
      </c>
      <c r="G14" s="15">
        <v>0.009300000000000001</v>
      </c>
      <c r="H14" s="16"/>
      <c r="J14" s="15" t="s">
        <v>16</v>
      </c>
      <c r="K14" s="15">
        <v>0.08710000000000001</v>
      </c>
    </row>
    <row r="15" spans="1:11" ht="12.75" customHeight="1">
      <c r="A15">
        <v>7</v>
      </c>
      <c r="B15" t="s">
        <v>102</v>
      </c>
      <c r="C15" t="s">
        <v>101</v>
      </c>
      <c r="D15" t="s">
        <v>88</v>
      </c>
      <c r="E15" s="38">
        <v>2000</v>
      </c>
      <c r="F15" s="14">
        <v>40.087</v>
      </c>
      <c r="G15" s="15">
        <v>0.0070999999999999995</v>
      </c>
      <c r="H15" s="16"/>
      <c r="J15" s="15" t="s">
        <v>201</v>
      </c>
      <c r="K15" s="15">
        <v>0.0435</v>
      </c>
    </row>
    <row r="16" spans="1:11" ht="12.75" customHeight="1">
      <c r="A16">
        <v>8</v>
      </c>
      <c r="B16" t="s">
        <v>108</v>
      </c>
      <c r="C16" t="s">
        <v>105</v>
      </c>
      <c r="D16" t="s">
        <v>106</v>
      </c>
      <c r="E16" s="38">
        <v>3700</v>
      </c>
      <c r="F16" s="14">
        <v>38.70015</v>
      </c>
      <c r="G16" s="15">
        <v>0.0069</v>
      </c>
      <c r="H16" s="16"/>
      <c r="J16" s="15" t="s">
        <v>35</v>
      </c>
      <c r="K16" s="15">
        <v>0.042</v>
      </c>
    </row>
    <row r="17" spans="1:11" ht="12.75" customHeight="1">
      <c r="A17">
        <v>9</v>
      </c>
      <c r="B17" t="s">
        <v>104</v>
      </c>
      <c r="C17" t="s">
        <v>103</v>
      </c>
      <c r="D17" t="s">
        <v>97</v>
      </c>
      <c r="E17" s="38">
        <v>6430</v>
      </c>
      <c r="F17" s="14">
        <v>36.7796</v>
      </c>
      <c r="G17" s="15">
        <v>0.006500000000000001</v>
      </c>
      <c r="H17" s="16"/>
      <c r="J17" s="15" t="s">
        <v>88</v>
      </c>
      <c r="K17" s="15">
        <v>0.0296</v>
      </c>
    </row>
    <row r="18" spans="1:11" ht="12.75" customHeight="1">
      <c r="A18">
        <v>10</v>
      </c>
      <c r="B18" t="s">
        <v>122</v>
      </c>
      <c r="C18" t="s">
        <v>120</v>
      </c>
      <c r="D18" t="s">
        <v>107</v>
      </c>
      <c r="E18" s="38">
        <v>7220</v>
      </c>
      <c r="F18" s="14">
        <v>23.6094</v>
      </c>
      <c r="G18" s="15">
        <v>0.0042</v>
      </c>
      <c r="H18" s="16"/>
      <c r="J18" s="15" t="s">
        <v>92</v>
      </c>
      <c r="K18" s="15">
        <v>0.025699999999999997</v>
      </c>
    </row>
    <row r="19" spans="1:11" ht="12.75" customHeight="1">
      <c r="A19">
        <v>11</v>
      </c>
      <c r="B19" t="s">
        <v>128</v>
      </c>
      <c r="C19" t="s">
        <v>126</v>
      </c>
      <c r="D19" t="s">
        <v>121</v>
      </c>
      <c r="E19" s="38">
        <v>7850</v>
      </c>
      <c r="F19" s="14">
        <v>23.47935</v>
      </c>
      <c r="G19" s="15">
        <v>0.0042</v>
      </c>
      <c r="H19" s="16"/>
      <c r="J19" s="15" t="s">
        <v>85</v>
      </c>
      <c r="K19" s="15">
        <v>0.0242</v>
      </c>
    </row>
    <row r="20" spans="1:11" ht="12.75" customHeight="1">
      <c r="A20">
        <v>12</v>
      </c>
      <c r="B20" t="s">
        <v>110</v>
      </c>
      <c r="C20" t="s">
        <v>109</v>
      </c>
      <c r="D20" t="s">
        <v>88</v>
      </c>
      <c r="E20" s="38">
        <v>2100</v>
      </c>
      <c r="F20" s="14">
        <v>22.806</v>
      </c>
      <c r="G20" s="15">
        <v>0.004</v>
      </c>
      <c r="H20" s="16"/>
      <c r="J20" s="15" t="s">
        <v>97</v>
      </c>
      <c r="K20" s="15">
        <v>0.018500000000000003</v>
      </c>
    </row>
    <row r="21" spans="1:11" ht="12.75" customHeight="1">
      <c r="A21">
        <v>13</v>
      </c>
      <c r="B21" t="s">
        <v>116</v>
      </c>
      <c r="C21" t="s">
        <v>114</v>
      </c>
      <c r="D21" t="s">
        <v>92</v>
      </c>
      <c r="E21" s="38">
        <v>1200</v>
      </c>
      <c r="F21" s="14">
        <v>21.8334</v>
      </c>
      <c r="G21" s="15">
        <v>0.0039000000000000003</v>
      </c>
      <c r="H21" s="16"/>
      <c r="J21" s="15" t="s">
        <v>91</v>
      </c>
      <c r="K21" s="15">
        <v>0.0151</v>
      </c>
    </row>
    <row r="22" spans="1:11" ht="12.75" customHeight="1">
      <c r="A22">
        <v>14</v>
      </c>
      <c r="B22" t="s">
        <v>113</v>
      </c>
      <c r="C22" t="s">
        <v>111</v>
      </c>
      <c r="D22" t="s">
        <v>97</v>
      </c>
      <c r="E22" s="38">
        <v>829</v>
      </c>
      <c r="F22" s="14">
        <v>20.598992</v>
      </c>
      <c r="G22" s="15">
        <v>0.0037</v>
      </c>
      <c r="H22" s="16"/>
      <c r="J22" s="15" t="s">
        <v>99</v>
      </c>
      <c r="K22" s="15">
        <v>0.011699999999999999</v>
      </c>
    </row>
    <row r="23" spans="1:11" ht="12.75" customHeight="1">
      <c r="A23">
        <v>15</v>
      </c>
      <c r="B23" t="s">
        <v>170</v>
      </c>
      <c r="C23" t="s">
        <v>169</v>
      </c>
      <c r="D23" t="s">
        <v>88</v>
      </c>
      <c r="E23" s="38">
        <v>1169</v>
      </c>
      <c r="F23" s="14">
        <v>19.84436</v>
      </c>
      <c r="G23" s="15">
        <v>0.0034999999999999996</v>
      </c>
      <c r="H23" s="16"/>
      <c r="J23" s="15" t="s">
        <v>106</v>
      </c>
      <c r="K23" s="15">
        <v>0.0069</v>
      </c>
    </row>
    <row r="24" spans="1:11" ht="12.75" customHeight="1">
      <c r="A24">
        <v>16</v>
      </c>
      <c r="B24" t="s">
        <v>154</v>
      </c>
      <c r="C24" t="s">
        <v>153</v>
      </c>
      <c r="D24" t="s">
        <v>85</v>
      </c>
      <c r="E24" s="38">
        <v>10800</v>
      </c>
      <c r="F24" s="14">
        <v>17.8902</v>
      </c>
      <c r="G24" s="15">
        <v>0.0032</v>
      </c>
      <c r="H24" s="16"/>
      <c r="J24" s="15" t="s">
        <v>107</v>
      </c>
      <c r="K24" s="15">
        <v>0.0042</v>
      </c>
    </row>
    <row r="25" spans="1:11" ht="12.75" customHeight="1">
      <c r="A25">
        <v>17</v>
      </c>
      <c r="B25" t="s">
        <v>125</v>
      </c>
      <c r="C25" t="s">
        <v>123</v>
      </c>
      <c r="D25" t="s">
        <v>97</v>
      </c>
      <c r="E25" s="38">
        <v>4150</v>
      </c>
      <c r="F25" s="14">
        <v>17.506775</v>
      </c>
      <c r="G25" s="15">
        <v>0.0031</v>
      </c>
      <c r="H25" s="16"/>
      <c r="J25" s="15" t="s">
        <v>121</v>
      </c>
      <c r="K25" s="15">
        <v>0.0042</v>
      </c>
    </row>
    <row r="26" spans="1:11" ht="12.75" customHeight="1">
      <c r="A26">
        <v>18</v>
      </c>
      <c r="B26" t="s">
        <v>131</v>
      </c>
      <c r="C26" t="s">
        <v>129</v>
      </c>
      <c r="D26" t="s">
        <v>97</v>
      </c>
      <c r="E26" s="38">
        <v>1880</v>
      </c>
      <c r="F26" s="14">
        <v>16.08998</v>
      </c>
      <c r="G26" s="15">
        <v>0.0029</v>
      </c>
      <c r="H26" s="16"/>
      <c r="J26" s="15" t="s">
        <v>112</v>
      </c>
      <c r="K26" s="15">
        <v>0.0042</v>
      </c>
    </row>
    <row r="27" spans="1:11" ht="12.75" customHeight="1">
      <c r="A27">
        <v>19</v>
      </c>
      <c r="B27" t="s">
        <v>134</v>
      </c>
      <c r="C27" t="s">
        <v>132</v>
      </c>
      <c r="D27" t="s">
        <v>88</v>
      </c>
      <c r="E27" s="38">
        <v>3200</v>
      </c>
      <c r="F27" s="14">
        <v>15.0656</v>
      </c>
      <c r="G27" s="15">
        <v>0.0027</v>
      </c>
      <c r="H27" s="16"/>
      <c r="J27" s="15" t="s">
        <v>133</v>
      </c>
      <c r="K27" s="15">
        <v>0.0023</v>
      </c>
    </row>
    <row r="28" spans="1:11" ht="12.75" customHeight="1">
      <c r="A28">
        <v>20</v>
      </c>
      <c r="B28" t="s">
        <v>137</v>
      </c>
      <c r="C28" t="s">
        <v>135</v>
      </c>
      <c r="D28" t="s">
        <v>85</v>
      </c>
      <c r="E28" s="38">
        <v>500</v>
      </c>
      <c r="F28" s="14">
        <v>13.0765</v>
      </c>
      <c r="G28" s="15">
        <v>0.0023</v>
      </c>
      <c r="H28" s="16"/>
      <c r="J28" s="15" t="s">
        <v>115</v>
      </c>
      <c r="K28" s="15">
        <v>0.0018</v>
      </c>
    </row>
    <row r="29" spans="1:11" ht="12.75" customHeight="1">
      <c r="A29">
        <v>21</v>
      </c>
      <c r="B29" t="s">
        <v>168</v>
      </c>
      <c r="C29" t="s">
        <v>167</v>
      </c>
      <c r="D29" t="s">
        <v>91</v>
      </c>
      <c r="E29" s="38">
        <v>6000</v>
      </c>
      <c r="F29" s="14">
        <v>12.897</v>
      </c>
      <c r="G29" s="15">
        <v>0.0023</v>
      </c>
      <c r="H29" s="16"/>
      <c r="J29" s="15" t="s">
        <v>118</v>
      </c>
      <c r="K29" s="15">
        <v>0.0014000000000000002</v>
      </c>
    </row>
    <row r="30" spans="1:11" ht="12.75" customHeight="1">
      <c r="A30">
        <v>22</v>
      </c>
      <c r="B30" t="s">
        <v>174</v>
      </c>
      <c r="C30" t="s">
        <v>173</v>
      </c>
      <c r="D30" t="s">
        <v>133</v>
      </c>
      <c r="E30" s="38">
        <v>16000</v>
      </c>
      <c r="F30" s="14">
        <v>12.72</v>
      </c>
      <c r="G30" s="15">
        <v>0.0023</v>
      </c>
      <c r="H30" s="16"/>
      <c r="J30" s="15" t="s">
        <v>124</v>
      </c>
      <c r="K30" s="15">
        <v>0.001</v>
      </c>
    </row>
    <row r="31" spans="1:11" ht="12.75" customHeight="1">
      <c r="A31">
        <v>23</v>
      </c>
      <c r="B31" t="s">
        <v>119</v>
      </c>
      <c r="C31" t="s">
        <v>117</v>
      </c>
      <c r="D31" t="s">
        <v>97</v>
      </c>
      <c r="E31" s="38">
        <v>3250</v>
      </c>
      <c r="F31" s="14">
        <v>12.715625</v>
      </c>
      <c r="G31" s="15">
        <v>0.0023</v>
      </c>
      <c r="H31" s="16"/>
      <c r="J31" s="15" t="s">
        <v>130</v>
      </c>
      <c r="K31" s="15">
        <v>0.0007000000000000001</v>
      </c>
    </row>
    <row r="32" spans="1:11" ht="12.75" customHeight="1">
      <c r="A32">
        <v>24</v>
      </c>
      <c r="B32" t="s">
        <v>152</v>
      </c>
      <c r="C32" t="s">
        <v>151</v>
      </c>
      <c r="D32" t="s">
        <v>115</v>
      </c>
      <c r="E32" s="38">
        <v>3000</v>
      </c>
      <c r="F32" s="14">
        <v>10.1535</v>
      </c>
      <c r="G32" s="15">
        <v>0.0018</v>
      </c>
      <c r="H32" s="16"/>
      <c r="J32" s="15" t="s">
        <v>43</v>
      </c>
      <c r="K32" s="15">
        <v>0.1247</v>
      </c>
    </row>
    <row r="33" spans="1:11" ht="12.75" customHeight="1">
      <c r="A33">
        <v>25</v>
      </c>
      <c r="B33" t="s">
        <v>139</v>
      </c>
      <c r="C33" t="s">
        <v>138</v>
      </c>
      <c r="D33" t="s">
        <v>112</v>
      </c>
      <c r="E33" s="38">
        <v>500</v>
      </c>
      <c r="F33" s="14">
        <v>9.87225</v>
      </c>
      <c r="G33" s="15">
        <v>0.0018</v>
      </c>
      <c r="H33" s="16"/>
      <c r="J33" s="15"/>
      <c r="K33" s="15"/>
    </row>
    <row r="34" spans="1:8" ht="12.75" customHeight="1">
      <c r="A34">
        <v>26</v>
      </c>
      <c r="B34" t="s">
        <v>166</v>
      </c>
      <c r="C34" t="s">
        <v>165</v>
      </c>
      <c r="D34" t="s">
        <v>112</v>
      </c>
      <c r="E34" s="38">
        <v>1000</v>
      </c>
      <c r="F34" s="14">
        <v>9.4525</v>
      </c>
      <c r="G34" s="15">
        <v>0.0017000000000000001</v>
      </c>
      <c r="H34" s="16"/>
    </row>
    <row r="35" spans="1:8" ht="12.75" customHeight="1">
      <c r="A35">
        <v>27</v>
      </c>
      <c r="B35" t="s">
        <v>148</v>
      </c>
      <c r="C35" t="s">
        <v>75</v>
      </c>
      <c r="D35" t="s">
        <v>99</v>
      </c>
      <c r="E35" s="38">
        <v>9000</v>
      </c>
      <c r="F35" s="14">
        <v>9.3555</v>
      </c>
      <c r="G35" s="15">
        <v>0.0017000000000000001</v>
      </c>
      <c r="H35" s="16"/>
    </row>
    <row r="36" spans="1:8" ht="12.75" customHeight="1">
      <c r="A36">
        <v>28</v>
      </c>
      <c r="B36" t="s">
        <v>202</v>
      </c>
      <c r="C36" t="s">
        <v>39</v>
      </c>
      <c r="D36" t="s">
        <v>92</v>
      </c>
      <c r="E36" s="38">
        <v>2100</v>
      </c>
      <c r="F36" s="14">
        <v>8.8662</v>
      </c>
      <c r="G36" s="15">
        <v>0.0016</v>
      </c>
      <c r="H36" s="16"/>
    </row>
    <row r="37" spans="1:8" ht="12.75" customHeight="1">
      <c r="A37">
        <v>29</v>
      </c>
      <c r="B37" t="s">
        <v>204</v>
      </c>
      <c r="C37" t="s">
        <v>203</v>
      </c>
      <c r="D37" t="s">
        <v>85</v>
      </c>
      <c r="E37" s="38">
        <v>1700</v>
      </c>
      <c r="F37" s="14">
        <v>8.56205</v>
      </c>
      <c r="G37" s="15">
        <v>0.0015</v>
      </c>
      <c r="H37" s="16"/>
    </row>
    <row r="38" spans="1:8" ht="12.75" customHeight="1">
      <c r="A38">
        <v>30</v>
      </c>
      <c r="B38" t="s">
        <v>156</v>
      </c>
      <c r="C38" t="s">
        <v>155</v>
      </c>
      <c r="D38" t="s">
        <v>118</v>
      </c>
      <c r="E38" s="38">
        <v>3000</v>
      </c>
      <c r="F38" s="14">
        <v>8.1585</v>
      </c>
      <c r="G38" s="15">
        <v>0.0014000000000000002</v>
      </c>
      <c r="H38" s="16"/>
    </row>
    <row r="39" spans="1:8" ht="12.75" customHeight="1">
      <c r="A39">
        <v>31</v>
      </c>
      <c r="B39" t="s">
        <v>172</v>
      </c>
      <c r="C39" t="s">
        <v>171</v>
      </c>
      <c r="D39" t="s">
        <v>92</v>
      </c>
      <c r="E39" s="38">
        <v>850</v>
      </c>
      <c r="F39" s="14">
        <v>6.4328</v>
      </c>
      <c r="G39" s="15">
        <v>0.0011</v>
      </c>
      <c r="H39" s="16"/>
    </row>
    <row r="40" spans="1:8" ht="12.75" customHeight="1">
      <c r="A40">
        <v>32</v>
      </c>
      <c r="B40" t="s">
        <v>176</v>
      </c>
      <c r="C40" t="s">
        <v>175</v>
      </c>
      <c r="D40" t="s">
        <v>124</v>
      </c>
      <c r="E40" s="38">
        <v>540</v>
      </c>
      <c r="F40" s="14">
        <v>5.92164</v>
      </c>
      <c r="G40" s="15">
        <v>0.001</v>
      </c>
      <c r="H40" s="16"/>
    </row>
    <row r="41" spans="1:8" ht="12.75" customHeight="1">
      <c r="A41">
        <v>33</v>
      </c>
      <c r="B41" t="s">
        <v>180</v>
      </c>
      <c r="C41" t="s">
        <v>179</v>
      </c>
      <c r="D41" t="s">
        <v>91</v>
      </c>
      <c r="E41" s="38">
        <v>1250</v>
      </c>
      <c r="F41" s="14">
        <v>4.25</v>
      </c>
      <c r="G41" s="15">
        <v>0.0008</v>
      </c>
      <c r="H41" s="16"/>
    </row>
    <row r="42" spans="1:8" ht="12.75" customHeight="1">
      <c r="A42">
        <v>34</v>
      </c>
      <c r="B42" t="s">
        <v>178</v>
      </c>
      <c r="C42" t="s">
        <v>177</v>
      </c>
      <c r="D42" t="s">
        <v>112</v>
      </c>
      <c r="E42" s="38">
        <v>1000</v>
      </c>
      <c r="F42" s="14">
        <v>3.987</v>
      </c>
      <c r="G42" s="15">
        <v>0.0007000000000000001</v>
      </c>
      <c r="H42" s="16"/>
    </row>
    <row r="43" spans="1:8" ht="12.75" customHeight="1">
      <c r="A43">
        <v>35</v>
      </c>
      <c r="B43" t="s">
        <v>162</v>
      </c>
      <c r="C43" t="s">
        <v>161</v>
      </c>
      <c r="D43" t="s">
        <v>130</v>
      </c>
      <c r="E43" s="38">
        <v>1300</v>
      </c>
      <c r="F43" s="14">
        <v>3.93835</v>
      </c>
      <c r="G43" s="15">
        <v>0.0007000000000000001</v>
      </c>
      <c r="H43" s="16"/>
    </row>
    <row r="44" spans="3:9" ht="12.75" customHeight="1">
      <c r="C44" s="18" t="s">
        <v>45</v>
      </c>
      <c r="D44" s="18"/>
      <c r="E44" s="39"/>
      <c r="F44" s="19">
        <f>SUM(F9:F43)</f>
        <v>853.2067470000003</v>
      </c>
      <c r="G44" s="20">
        <f>SUM(G9:G43)</f>
        <v>0.1515</v>
      </c>
      <c r="H44" s="21"/>
      <c r="I44" s="29"/>
    </row>
    <row r="45" spans="6:8" ht="12.75" customHeight="1">
      <c r="F45" s="14"/>
      <c r="G45" s="15"/>
      <c r="H45" s="16"/>
    </row>
    <row r="46" spans="3:8" ht="12.75" customHeight="1">
      <c r="C46" s="1" t="s">
        <v>10</v>
      </c>
      <c r="F46" s="14"/>
      <c r="G46" s="15"/>
      <c r="H46" s="16"/>
    </row>
    <row r="47" spans="3:8" ht="12.75" customHeight="1">
      <c r="C47" s="1" t="s">
        <v>11</v>
      </c>
      <c r="F47" s="14"/>
      <c r="G47" s="15"/>
      <c r="H47" s="16"/>
    </row>
    <row r="48" spans="1:8" ht="12.75" customHeight="1">
      <c r="A48">
        <v>36</v>
      </c>
      <c r="B48" t="s">
        <v>206</v>
      </c>
      <c r="C48" t="s">
        <v>205</v>
      </c>
      <c r="D48" t="s">
        <v>13</v>
      </c>
      <c r="E48" s="38">
        <v>100000000</v>
      </c>
      <c r="F48" s="14">
        <v>989.102</v>
      </c>
      <c r="G48" s="15">
        <v>0.1754</v>
      </c>
      <c r="H48" s="16">
        <v>41653</v>
      </c>
    </row>
    <row r="49" spans="1:8" ht="12.75" customHeight="1">
      <c r="A49">
        <v>37</v>
      </c>
      <c r="B49" t="s">
        <v>207</v>
      </c>
      <c r="C49" t="s">
        <v>205</v>
      </c>
      <c r="D49" t="s">
        <v>16</v>
      </c>
      <c r="E49" s="38">
        <v>50000000</v>
      </c>
      <c r="F49" s="14">
        <v>491.0665</v>
      </c>
      <c r="G49" s="15">
        <v>0.08710000000000001</v>
      </c>
      <c r="H49" s="16">
        <v>41680</v>
      </c>
    </row>
    <row r="50" spans="3:9" ht="12.75" customHeight="1">
      <c r="C50" s="18" t="s">
        <v>45</v>
      </c>
      <c r="D50" s="18"/>
      <c r="E50" s="39"/>
      <c r="F50" s="19">
        <f>SUM(F48:F49)</f>
        <v>1480.1685</v>
      </c>
      <c r="G50" s="20">
        <f>SUM(G48:G49)</f>
        <v>0.2625</v>
      </c>
      <c r="H50" s="21"/>
      <c r="I50" s="29"/>
    </row>
    <row r="51" spans="6:8" ht="12.75" customHeight="1">
      <c r="F51" s="14"/>
      <c r="G51" s="15"/>
      <c r="H51" s="16"/>
    </row>
    <row r="52" spans="3:8" ht="12.75" customHeight="1">
      <c r="C52" s="1" t="s">
        <v>46</v>
      </c>
      <c r="F52" s="14"/>
      <c r="G52" s="15"/>
      <c r="H52" s="16"/>
    </row>
    <row r="53" spans="1:8" ht="12.75" customHeight="1">
      <c r="A53">
        <v>38</v>
      </c>
      <c r="B53" t="s">
        <v>209</v>
      </c>
      <c r="C53" t="s">
        <v>208</v>
      </c>
      <c r="D53" t="s">
        <v>28</v>
      </c>
      <c r="E53" s="38">
        <v>67000000</v>
      </c>
      <c r="F53" s="14">
        <v>631.33162</v>
      </c>
      <c r="G53" s="15">
        <v>0.1119</v>
      </c>
      <c r="H53" s="16">
        <v>41838</v>
      </c>
    </row>
    <row r="54" spans="3:9" ht="12.75" customHeight="1">
      <c r="C54" s="18" t="s">
        <v>45</v>
      </c>
      <c r="D54" s="18"/>
      <c r="E54" s="39"/>
      <c r="F54" s="19">
        <f>SUM(F53:F53)</f>
        <v>631.33162</v>
      </c>
      <c r="G54" s="20">
        <f>SUM(G53:G53)</f>
        <v>0.1119</v>
      </c>
      <c r="H54" s="21"/>
      <c r="I54" s="29"/>
    </row>
    <row r="55" spans="6:8" ht="12.75" customHeight="1">
      <c r="F55" s="14"/>
      <c r="G55" s="15"/>
      <c r="H55" s="16"/>
    </row>
    <row r="56" spans="3:8" ht="12.75" customHeight="1">
      <c r="C56" s="1" t="s">
        <v>210</v>
      </c>
      <c r="F56" s="14"/>
      <c r="G56" s="15"/>
      <c r="H56" s="16"/>
    </row>
    <row r="57" spans="1:8" ht="12.75" customHeight="1">
      <c r="A57">
        <v>39</v>
      </c>
      <c r="B57" t="s">
        <v>212</v>
      </c>
      <c r="C57" t="s">
        <v>211</v>
      </c>
      <c r="D57" t="s">
        <v>201</v>
      </c>
      <c r="E57" s="38">
        <v>25000000</v>
      </c>
      <c r="F57" s="14">
        <v>245.5045</v>
      </c>
      <c r="G57" s="15">
        <v>0.0435</v>
      </c>
      <c r="H57" s="16">
        <v>41683</v>
      </c>
    </row>
    <row r="58" spans="3:9" ht="12.75" customHeight="1">
      <c r="C58" s="18" t="s">
        <v>45</v>
      </c>
      <c r="D58" s="18"/>
      <c r="E58" s="39"/>
      <c r="F58" s="19">
        <f>SUM(F57:F57)</f>
        <v>245.5045</v>
      </c>
      <c r="G58" s="20">
        <f>SUM(G57:G57)</f>
        <v>0.0435</v>
      </c>
      <c r="H58" s="21"/>
      <c r="I58" s="29"/>
    </row>
    <row r="59" spans="6:8" ht="12.75" customHeight="1">
      <c r="F59" s="14"/>
      <c r="G59" s="15"/>
      <c r="H59" s="16"/>
    </row>
    <row r="60" spans="3:8" ht="12.75" customHeight="1">
      <c r="C60" s="1" t="s">
        <v>59</v>
      </c>
      <c r="F60" s="14"/>
      <c r="G60" s="15"/>
      <c r="H60" s="16"/>
    </row>
    <row r="61" spans="3:8" ht="12.75" customHeight="1">
      <c r="C61" s="1" t="s">
        <v>60</v>
      </c>
      <c r="F61" s="14"/>
      <c r="G61" s="15"/>
      <c r="H61" s="16"/>
    </row>
    <row r="62" spans="1:8" ht="12.75" customHeight="1">
      <c r="A62">
        <v>40</v>
      </c>
      <c r="B62" t="s">
        <v>188</v>
      </c>
      <c r="C62" t="s">
        <v>187</v>
      </c>
      <c r="D62" t="s">
        <v>25</v>
      </c>
      <c r="E62" s="38">
        <v>50000000</v>
      </c>
      <c r="F62" s="14">
        <v>501.322</v>
      </c>
      <c r="G62" s="15">
        <v>0.0889</v>
      </c>
      <c r="H62" s="16">
        <v>44430</v>
      </c>
    </row>
    <row r="63" spans="1:8" ht="12.75" customHeight="1">
      <c r="A63">
        <v>41</v>
      </c>
      <c r="B63" t="s">
        <v>213</v>
      </c>
      <c r="C63" t="s">
        <v>191</v>
      </c>
      <c r="D63" t="s">
        <v>25</v>
      </c>
      <c r="E63" s="38">
        <v>50000000</v>
      </c>
      <c r="F63" s="14">
        <v>487.6005</v>
      </c>
      <c r="G63" s="15">
        <v>0.0864</v>
      </c>
      <c r="H63" s="16">
        <v>44884</v>
      </c>
    </row>
    <row r="64" spans="1:8" ht="12.75" customHeight="1">
      <c r="A64">
        <v>42</v>
      </c>
      <c r="B64" t="s">
        <v>190</v>
      </c>
      <c r="C64" t="s">
        <v>189</v>
      </c>
      <c r="D64" t="s">
        <v>25</v>
      </c>
      <c r="E64" s="38">
        <v>25000000</v>
      </c>
      <c r="F64" s="14">
        <v>251.541</v>
      </c>
      <c r="G64" s="15">
        <v>0.0446</v>
      </c>
      <c r="H64" s="16">
        <v>43380</v>
      </c>
    </row>
    <row r="65" spans="1:8" ht="12.75" customHeight="1">
      <c r="A65">
        <v>43</v>
      </c>
      <c r="B65" t="s">
        <v>192</v>
      </c>
      <c r="C65" t="s">
        <v>191</v>
      </c>
      <c r="D65" t="s">
        <v>25</v>
      </c>
      <c r="E65" s="38">
        <v>25000000</v>
      </c>
      <c r="F65" s="14">
        <v>248.1335</v>
      </c>
      <c r="G65" s="15">
        <v>0.044000000000000004</v>
      </c>
      <c r="H65" s="16">
        <v>43410</v>
      </c>
    </row>
    <row r="66" spans="1:8" ht="12.75" customHeight="1">
      <c r="A66">
        <v>44</v>
      </c>
      <c r="B66" t="s">
        <v>214</v>
      </c>
      <c r="C66" t="s">
        <v>142</v>
      </c>
      <c r="D66" t="s">
        <v>35</v>
      </c>
      <c r="E66" s="38">
        <v>25000000</v>
      </c>
      <c r="F66" s="14">
        <v>236.8365</v>
      </c>
      <c r="G66" s="15">
        <v>0.042</v>
      </c>
      <c r="H66" s="16">
        <v>44674</v>
      </c>
    </row>
    <row r="67" spans="3:9" ht="12.75" customHeight="1">
      <c r="C67" s="18" t="s">
        <v>45</v>
      </c>
      <c r="D67" s="18"/>
      <c r="E67" s="39"/>
      <c r="F67" s="19">
        <f>SUM(F62:F66)</f>
        <v>1725.4335</v>
      </c>
      <c r="G67" s="20">
        <f>SUM(G62:G66)</f>
        <v>0.3059</v>
      </c>
      <c r="H67" s="21"/>
      <c r="I67" s="29"/>
    </row>
    <row r="68" spans="6:8" ht="12.75" customHeight="1">
      <c r="F68" s="14"/>
      <c r="G68" s="15"/>
      <c r="H68" s="16"/>
    </row>
    <row r="69" spans="3:8" ht="12.75" customHeight="1">
      <c r="C69" s="1" t="s">
        <v>77</v>
      </c>
      <c r="F69" s="14">
        <v>460.407775</v>
      </c>
      <c r="G69" s="15">
        <v>0.0816</v>
      </c>
      <c r="H69" s="16"/>
    </row>
    <row r="70" spans="3:9" ht="12.75" customHeight="1">
      <c r="C70" s="18" t="s">
        <v>45</v>
      </c>
      <c r="D70" s="18"/>
      <c r="E70" s="39"/>
      <c r="F70" s="19">
        <f>SUM(F69:F69)</f>
        <v>460.407775</v>
      </c>
      <c r="G70" s="20">
        <f>SUM(G69:G69)</f>
        <v>0.0816</v>
      </c>
      <c r="H70" s="21"/>
      <c r="I70" s="29"/>
    </row>
    <row r="71" spans="6:8" ht="12.75" customHeight="1">
      <c r="F71" s="14"/>
      <c r="G71" s="15"/>
      <c r="H71" s="16"/>
    </row>
    <row r="72" spans="3:8" ht="12.75" customHeight="1">
      <c r="C72" s="1" t="s">
        <v>78</v>
      </c>
      <c r="F72" s="14"/>
      <c r="G72" s="15"/>
      <c r="H72" s="16"/>
    </row>
    <row r="73" spans="3:8" ht="12.75" customHeight="1">
      <c r="C73" s="1" t="s">
        <v>79</v>
      </c>
      <c r="F73" s="14">
        <v>244.317861</v>
      </c>
      <c r="G73" s="15">
        <v>0.0431</v>
      </c>
      <c r="H73" s="16"/>
    </row>
    <row r="74" spans="3:9" ht="12.75" customHeight="1">
      <c r="C74" s="18" t="s">
        <v>45</v>
      </c>
      <c r="D74" s="18"/>
      <c r="E74" s="39"/>
      <c r="F74" s="19">
        <f>SUM(F73:F73)</f>
        <v>244.317861</v>
      </c>
      <c r="G74" s="20">
        <f>SUM(G73:G73)</f>
        <v>0.0431</v>
      </c>
      <c r="H74" s="21"/>
      <c r="I74" s="29"/>
    </row>
    <row r="75" spans="3:9" ht="12.75" customHeight="1">
      <c r="C75" s="22" t="s">
        <v>80</v>
      </c>
      <c r="D75" s="22"/>
      <c r="E75" s="40"/>
      <c r="F75" s="23">
        <f>SUM(F44,F50,F54,F58,F67,F70,F74)</f>
        <v>5640.370503</v>
      </c>
      <c r="G75" s="24">
        <f>SUM(G44,G50,G54,G58,G67,G70,G74)</f>
        <v>1</v>
      </c>
      <c r="H75" s="25"/>
      <c r="I75" s="30"/>
    </row>
    <row r="76" ht="12.75" customHeight="1"/>
    <row r="77" ht="12.75" customHeight="1">
      <c r="C77" s="1" t="s">
        <v>316</v>
      </c>
    </row>
    <row r="78" ht="12.75" customHeight="1">
      <c r="C78" s="1" t="s">
        <v>317</v>
      </c>
    </row>
    <row r="79" ht="12.75" customHeight="1">
      <c r="C79" s="1"/>
    </row>
    <row r="80" ht="12.75" customHeight="1">
      <c r="C80" s="1"/>
    </row>
    <row r="81" spans="3:11" ht="12.75" customHeight="1">
      <c r="C81" s="111" t="s">
        <v>365</v>
      </c>
      <c r="D81" s="112"/>
      <c r="E81" s="111"/>
      <c r="F81" s="95"/>
      <c r="K81" s="34"/>
    </row>
    <row r="82" spans="3:11" ht="12.75" customHeight="1">
      <c r="C82" s="111" t="s">
        <v>399</v>
      </c>
      <c r="D82" s="112" t="s">
        <v>367</v>
      </c>
      <c r="E82" s="111"/>
      <c r="F82" s="95"/>
      <c r="K82" s="34"/>
    </row>
    <row r="83" spans="3:11" ht="12.75" customHeight="1">
      <c r="C83" s="81" t="s">
        <v>472</v>
      </c>
      <c r="D83" s="163"/>
      <c r="E83" s="111"/>
      <c r="F83" s="95"/>
      <c r="K83" s="34"/>
    </row>
    <row r="84" spans="3:11" ht="12.75" customHeight="1">
      <c r="C84" s="116" t="s">
        <v>439</v>
      </c>
      <c r="D84" s="97">
        <v>11.8468</v>
      </c>
      <c r="E84" s="119"/>
      <c r="F84" s="176"/>
      <c r="K84" s="34"/>
    </row>
    <row r="85" spans="3:11" ht="12.75" customHeight="1">
      <c r="C85" s="116" t="s">
        <v>440</v>
      </c>
      <c r="D85" s="97">
        <v>10.2869</v>
      </c>
      <c r="E85" s="119"/>
      <c r="F85" s="176"/>
      <c r="K85" s="34"/>
    </row>
    <row r="86" spans="3:11" ht="12.75" customHeight="1">
      <c r="C86" s="116" t="s">
        <v>441</v>
      </c>
      <c r="D86" s="97">
        <v>11.959</v>
      </c>
      <c r="E86" s="119"/>
      <c r="F86" s="176"/>
      <c r="K86" s="34"/>
    </row>
    <row r="87" spans="3:11" ht="12.75" customHeight="1">
      <c r="C87" s="116" t="s">
        <v>442</v>
      </c>
      <c r="D87" s="97">
        <v>10.4648</v>
      </c>
      <c r="E87" s="119"/>
      <c r="F87" s="176"/>
      <c r="K87" s="34"/>
    </row>
    <row r="88" spans="3:11" ht="12.75" customHeight="1">
      <c r="C88" s="116" t="s">
        <v>443</v>
      </c>
      <c r="D88" s="97">
        <v>11.9032</v>
      </c>
      <c r="E88" s="119"/>
      <c r="F88" s="176"/>
      <c r="K88" s="34"/>
    </row>
    <row r="89" spans="3:11" ht="12.75" customHeight="1">
      <c r="C89" s="83" t="s">
        <v>473</v>
      </c>
      <c r="D89" s="156"/>
      <c r="E89" s="119"/>
      <c r="F89" s="95"/>
      <c r="K89" s="34"/>
    </row>
    <row r="90" spans="3:11" ht="12.75" customHeight="1">
      <c r="C90" s="116" t="s">
        <v>439</v>
      </c>
      <c r="D90" s="97">
        <v>11.8361</v>
      </c>
      <c r="E90" s="119"/>
      <c r="F90" s="157"/>
      <c r="K90" s="34"/>
    </row>
    <row r="91" spans="3:11" ht="12.75" customHeight="1">
      <c r="C91" s="116" t="s">
        <v>440</v>
      </c>
      <c r="D91" s="97">
        <v>10.2359</v>
      </c>
      <c r="E91" s="119"/>
      <c r="F91" s="99"/>
      <c r="K91" s="34"/>
    </row>
    <row r="92" spans="3:11" ht="12.75" customHeight="1">
      <c r="C92" s="116" t="s">
        <v>441</v>
      </c>
      <c r="D92" s="97">
        <v>11.9588</v>
      </c>
      <c r="E92" s="119"/>
      <c r="F92" s="99"/>
      <c r="K92" s="34"/>
    </row>
    <row r="93" spans="3:11" ht="12.75" customHeight="1">
      <c r="C93" s="116" t="s">
        <v>442</v>
      </c>
      <c r="D93" s="97">
        <v>10.4125</v>
      </c>
      <c r="E93" s="119"/>
      <c r="F93" s="99"/>
      <c r="K93" s="34"/>
    </row>
    <row r="94" spans="3:11" ht="12.75" customHeight="1">
      <c r="C94" s="116" t="s">
        <v>443</v>
      </c>
      <c r="D94" s="97">
        <v>11.8958</v>
      </c>
      <c r="E94" s="119"/>
      <c r="F94" s="99"/>
      <c r="K94" s="34"/>
    </row>
    <row r="95" spans="3:11" ht="12.75" customHeight="1">
      <c r="C95" s="164" t="s">
        <v>379</v>
      </c>
      <c r="D95" s="123"/>
      <c r="E95" s="119"/>
      <c r="F95" s="99"/>
      <c r="K95" s="34"/>
    </row>
    <row r="96" spans="3:11" ht="12.75" customHeight="1">
      <c r="C96" s="124" t="s">
        <v>468</v>
      </c>
      <c r="D96" s="119"/>
      <c r="E96" s="124"/>
      <c r="F96" s="119"/>
      <c r="G96" s="119"/>
      <c r="H96" s="119"/>
      <c r="I96" s="119"/>
      <c r="K96" s="34"/>
    </row>
    <row r="97" spans="3:11" ht="12.75" customHeight="1">
      <c r="C97" s="127" t="s">
        <v>404</v>
      </c>
      <c r="D97" s="127" t="s">
        <v>405</v>
      </c>
      <c r="E97" s="127" t="s">
        <v>406</v>
      </c>
      <c r="F97" s="127" t="s">
        <v>407</v>
      </c>
      <c r="G97" s="127" t="s">
        <v>408</v>
      </c>
      <c r="H97" s="127" t="s">
        <v>409</v>
      </c>
      <c r="I97" s="127" t="s">
        <v>410</v>
      </c>
      <c r="K97" s="34"/>
    </row>
    <row r="98" spans="3:11" ht="12.75" customHeight="1">
      <c r="C98" s="119" t="s">
        <v>411</v>
      </c>
      <c r="D98" s="128" t="s">
        <v>367</v>
      </c>
      <c r="E98" s="128" t="s">
        <v>367</v>
      </c>
      <c r="F98" s="128" t="s">
        <v>367</v>
      </c>
      <c r="G98" s="128" t="s">
        <v>367</v>
      </c>
      <c r="H98" s="128" t="s">
        <v>367</v>
      </c>
      <c r="I98" s="128" t="s">
        <v>367</v>
      </c>
      <c r="K98" s="34"/>
    </row>
    <row r="99" spans="3:11" ht="12.75" customHeight="1">
      <c r="C99" s="119" t="s">
        <v>412</v>
      </c>
      <c r="D99" s="128" t="s">
        <v>367</v>
      </c>
      <c r="E99" s="128" t="s">
        <v>367</v>
      </c>
      <c r="F99" s="128" t="s">
        <v>367</v>
      </c>
      <c r="G99" s="128" t="s">
        <v>367</v>
      </c>
      <c r="H99" s="128" t="s">
        <v>367</v>
      </c>
      <c r="I99" s="128" t="s">
        <v>367</v>
      </c>
      <c r="K99" s="34"/>
    </row>
    <row r="100" spans="3:11" ht="12.75" customHeight="1">
      <c r="C100" s="129"/>
      <c r="D100" s="122"/>
      <c r="E100" s="119"/>
      <c r="F100" s="120"/>
      <c r="G100" s="121"/>
      <c r="H100" s="119"/>
      <c r="I100" s="119"/>
      <c r="K100" s="34"/>
    </row>
    <row r="101" spans="3:11" ht="12.75" customHeight="1">
      <c r="C101" s="124" t="s">
        <v>469</v>
      </c>
      <c r="D101" s="119"/>
      <c r="E101" s="119"/>
      <c r="F101" s="119"/>
      <c r="G101" s="119"/>
      <c r="H101" s="119"/>
      <c r="I101" s="119"/>
      <c r="K101" s="34"/>
    </row>
    <row r="102" spans="3:11" ht="12.75" customHeight="1">
      <c r="C102" s="127" t="s">
        <v>404</v>
      </c>
      <c r="D102" s="127" t="s">
        <v>405</v>
      </c>
      <c r="E102" s="127" t="s">
        <v>413</v>
      </c>
      <c r="F102" s="127" t="s">
        <v>414</v>
      </c>
      <c r="G102" s="127" t="s">
        <v>415</v>
      </c>
      <c r="H102" s="127" t="s">
        <v>416</v>
      </c>
      <c r="I102" s="119"/>
      <c r="K102" s="34"/>
    </row>
    <row r="103" spans="3:11" ht="12.75" customHeight="1">
      <c r="C103" s="130" t="s">
        <v>411</v>
      </c>
      <c r="D103" s="131" t="s">
        <v>367</v>
      </c>
      <c r="E103" s="131" t="s">
        <v>367</v>
      </c>
      <c r="F103" s="131" t="s">
        <v>367</v>
      </c>
      <c r="G103" s="131" t="s">
        <v>367</v>
      </c>
      <c r="H103" s="131" t="s">
        <v>367</v>
      </c>
      <c r="I103" s="119"/>
      <c r="K103" s="34"/>
    </row>
    <row r="104" spans="3:11" ht="12.75" customHeight="1">
      <c r="C104" s="130" t="s">
        <v>412</v>
      </c>
      <c r="D104" s="131" t="s">
        <v>367</v>
      </c>
      <c r="E104" s="131" t="s">
        <v>367</v>
      </c>
      <c r="F104" s="131" t="s">
        <v>367</v>
      </c>
      <c r="G104" s="131" t="s">
        <v>367</v>
      </c>
      <c r="H104" s="131" t="s">
        <v>367</v>
      </c>
      <c r="I104" s="134"/>
      <c r="K104" s="34"/>
    </row>
    <row r="105" spans="3:11" ht="12.75" customHeight="1">
      <c r="C105" s="135"/>
      <c r="D105" s="136"/>
      <c r="E105" s="136"/>
      <c r="F105" s="136"/>
      <c r="G105" s="135"/>
      <c r="H105" s="137"/>
      <c r="I105" s="119"/>
      <c r="K105" s="34"/>
    </row>
    <row r="106" spans="3:11" ht="12.75" customHeight="1">
      <c r="C106" s="124" t="s">
        <v>470</v>
      </c>
      <c r="D106" s="119"/>
      <c r="E106" s="124"/>
      <c r="F106" s="119"/>
      <c r="G106" s="119"/>
      <c r="H106" s="119"/>
      <c r="I106" s="119"/>
      <c r="K106" s="34"/>
    </row>
    <row r="107" spans="3:11" ht="12.75" customHeight="1">
      <c r="C107" s="127" t="s">
        <v>404</v>
      </c>
      <c r="D107" s="127" t="s">
        <v>405</v>
      </c>
      <c r="E107" s="127" t="s">
        <v>406</v>
      </c>
      <c r="F107" s="127" t="s">
        <v>417</v>
      </c>
      <c r="G107" s="127" t="s">
        <v>418</v>
      </c>
      <c r="H107" s="127" t="s">
        <v>419</v>
      </c>
      <c r="I107" s="119"/>
      <c r="K107" s="34"/>
    </row>
    <row r="108" spans="3:11" ht="12.75" customHeight="1">
      <c r="C108" s="119" t="s">
        <v>411</v>
      </c>
      <c r="D108" s="128" t="s">
        <v>367</v>
      </c>
      <c r="E108" s="128" t="s">
        <v>367</v>
      </c>
      <c r="F108" s="128" t="s">
        <v>367</v>
      </c>
      <c r="G108" s="128" t="s">
        <v>367</v>
      </c>
      <c r="H108" s="128" t="s">
        <v>367</v>
      </c>
      <c r="I108" s="119"/>
      <c r="K108" s="34"/>
    </row>
    <row r="109" spans="3:11" ht="12.75" customHeight="1">
      <c r="C109" s="119" t="s">
        <v>412</v>
      </c>
      <c r="D109" s="128" t="s">
        <v>367</v>
      </c>
      <c r="E109" s="128" t="s">
        <v>367</v>
      </c>
      <c r="F109" s="128" t="s">
        <v>367</v>
      </c>
      <c r="G109" s="128" t="s">
        <v>367</v>
      </c>
      <c r="H109" s="128" t="s">
        <v>367</v>
      </c>
      <c r="I109" s="119"/>
      <c r="K109" s="34"/>
    </row>
    <row r="110" spans="3:11" ht="12.75" customHeight="1">
      <c r="C110" s="135"/>
      <c r="D110" s="136"/>
      <c r="E110" s="136"/>
      <c r="F110" s="136"/>
      <c r="G110" s="135"/>
      <c r="H110" s="137"/>
      <c r="I110" s="119"/>
      <c r="K110" s="34"/>
    </row>
    <row r="111" spans="3:11" ht="12.75" customHeight="1">
      <c r="C111" s="124" t="s">
        <v>471</v>
      </c>
      <c r="D111" s="119"/>
      <c r="E111" s="139"/>
      <c r="F111" s="119"/>
      <c r="G111" s="119"/>
      <c r="H111" s="137"/>
      <c r="I111" s="119"/>
      <c r="K111" s="34"/>
    </row>
    <row r="112" spans="3:11" ht="12.75" customHeight="1">
      <c r="C112" s="127" t="s">
        <v>404</v>
      </c>
      <c r="D112" s="127" t="s">
        <v>405</v>
      </c>
      <c r="E112" s="127" t="s">
        <v>420</v>
      </c>
      <c r="F112" s="127" t="s">
        <v>421</v>
      </c>
      <c r="G112" s="127" t="s">
        <v>422</v>
      </c>
      <c r="H112" s="127" t="s">
        <v>416</v>
      </c>
      <c r="I112" s="119"/>
      <c r="K112" s="34"/>
    </row>
    <row r="113" spans="3:11" ht="12.75" customHeight="1">
      <c r="C113" s="130" t="s">
        <v>411</v>
      </c>
      <c r="D113" s="131" t="s">
        <v>367</v>
      </c>
      <c r="E113" s="131" t="s">
        <v>367</v>
      </c>
      <c r="F113" s="148" t="s">
        <v>367</v>
      </c>
      <c r="G113" s="149" t="s">
        <v>367</v>
      </c>
      <c r="H113" s="150" t="s">
        <v>367</v>
      </c>
      <c r="I113" s="119"/>
      <c r="K113" s="34"/>
    </row>
    <row r="114" spans="3:11" ht="12.75" customHeight="1">
      <c r="C114" s="130" t="s">
        <v>412</v>
      </c>
      <c r="D114" s="131" t="s">
        <v>367</v>
      </c>
      <c r="E114" s="131" t="s">
        <v>367</v>
      </c>
      <c r="F114" s="148" t="s">
        <v>367</v>
      </c>
      <c r="G114" s="149" t="s">
        <v>367</v>
      </c>
      <c r="H114" s="150" t="s">
        <v>367</v>
      </c>
      <c r="I114" s="119"/>
      <c r="K114" s="34"/>
    </row>
    <row r="115" spans="3:11" ht="12.75" customHeight="1">
      <c r="C115" s="164"/>
      <c r="D115" s="123"/>
      <c r="E115" s="119"/>
      <c r="F115" s="99"/>
      <c r="K115" s="34"/>
    </row>
    <row r="116" spans="3:11" ht="12.75" customHeight="1">
      <c r="C116" s="165" t="s">
        <v>398</v>
      </c>
      <c r="D116" s="123" t="s">
        <v>367</v>
      </c>
      <c r="E116" s="119"/>
      <c r="F116" s="95"/>
      <c r="K116" s="34"/>
    </row>
    <row r="117" spans="3:11" ht="12.75" customHeight="1">
      <c r="C117" s="165" t="s">
        <v>381</v>
      </c>
      <c r="D117" s="123" t="s">
        <v>367</v>
      </c>
      <c r="E117" s="119"/>
      <c r="F117" s="95"/>
      <c r="K117" s="34"/>
    </row>
    <row r="118" spans="3:11" ht="12.75" customHeight="1">
      <c r="C118" s="111" t="s">
        <v>382</v>
      </c>
      <c r="D118" s="38"/>
      <c r="E118" s="119"/>
      <c r="F118" s="95"/>
      <c r="K118" s="34"/>
    </row>
    <row r="119" spans="3:11" ht="12.75" customHeight="1">
      <c r="C119" s="119" t="s">
        <v>444</v>
      </c>
      <c r="D119" s="119"/>
      <c r="E119" s="119"/>
      <c r="F119" s="95"/>
      <c r="K119" s="34"/>
    </row>
    <row r="120" spans="3:11" ht="12.75" customHeight="1">
      <c r="C120" s="144" t="s">
        <v>384</v>
      </c>
      <c r="D120" s="145" t="s">
        <v>385</v>
      </c>
      <c r="E120" s="145" t="s">
        <v>386</v>
      </c>
      <c r="F120" s="95"/>
      <c r="K120" s="34"/>
    </row>
    <row r="121" spans="3:11" ht="12.75">
      <c r="C121" s="116" t="s">
        <v>440</v>
      </c>
      <c r="D121" s="123" t="s">
        <v>367</v>
      </c>
      <c r="E121" s="123" t="s">
        <v>367</v>
      </c>
      <c r="F121" s="95"/>
      <c r="K121" s="34"/>
    </row>
    <row r="122" spans="3:11" ht="12.75">
      <c r="C122" s="116" t="s">
        <v>372</v>
      </c>
      <c r="D122" s="123">
        <v>0.032496</v>
      </c>
      <c r="E122" s="123">
        <v>0.031122</v>
      </c>
      <c r="F122" s="95"/>
      <c r="K122" s="34"/>
    </row>
    <row r="123" spans="3:11" ht="12.75">
      <c r="C123" s="116" t="s">
        <v>445</v>
      </c>
      <c r="D123" s="123" t="s">
        <v>367</v>
      </c>
      <c r="E123" s="123" t="s">
        <v>367</v>
      </c>
      <c r="F123" s="95"/>
      <c r="K123" s="34"/>
    </row>
    <row r="124" spans="3:11" ht="12.75">
      <c r="C124" s="116" t="s">
        <v>377</v>
      </c>
      <c r="D124" s="123">
        <v>0.035691</v>
      </c>
      <c r="E124" s="123">
        <v>0.034182</v>
      </c>
      <c r="F124" s="95"/>
      <c r="K124" s="34"/>
    </row>
    <row r="125" spans="3:11" ht="12.75">
      <c r="C125" s="119" t="s">
        <v>431</v>
      </c>
      <c r="D125" s="119"/>
      <c r="E125" s="119"/>
      <c r="F125" s="95"/>
      <c r="K125" s="34"/>
    </row>
    <row r="126" spans="3:11" ht="12.75">
      <c r="C126" s="119" t="s">
        <v>389</v>
      </c>
      <c r="D126" s="111"/>
      <c r="E126" s="111"/>
      <c r="F126" s="95"/>
      <c r="K126" s="34"/>
    </row>
    <row r="127" spans="3:11" ht="12.75">
      <c r="C127" s="95"/>
      <c r="D127" s="95"/>
      <c r="E127" s="95"/>
      <c r="F127" s="95"/>
      <c r="K127" s="34"/>
    </row>
    <row r="128" spans="5:11" ht="12.75">
      <c r="E128"/>
      <c r="K128" s="34"/>
    </row>
    <row r="129" ht="12.75">
      <c r="K129" s="34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58">
      <selection activeCell="E45" sqref="E45"/>
    </sheetView>
  </sheetViews>
  <sheetFormatPr defaultColWidth="9.140625" defaultRowHeight="12.75"/>
  <cols>
    <col min="1" max="1" width="7.57421875" style="0" customWidth="1"/>
    <col min="2" max="2" width="14.00390625" style="0" customWidth="1"/>
    <col min="3" max="3" width="68.42187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0" customWidth="1"/>
    <col min="12" max="12" width="15.00390625" style="27" customWidth="1"/>
  </cols>
  <sheetData>
    <row r="1" spans="1:8" ht="18.75">
      <c r="A1" s="2"/>
      <c r="B1" s="2"/>
      <c r="C1" s="185" t="s">
        <v>215</v>
      </c>
      <c r="D1" s="185"/>
      <c r="E1" s="185"/>
      <c r="F1" s="185"/>
      <c r="G1" s="185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315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46</v>
      </c>
      <c r="F8" s="14"/>
      <c r="G8" s="15"/>
      <c r="H8" s="16"/>
    </row>
    <row r="9" spans="1:8" ht="12.75" customHeight="1">
      <c r="A9">
        <v>1</v>
      </c>
      <c r="B9" t="s">
        <v>209</v>
      </c>
      <c r="C9" t="s">
        <v>208</v>
      </c>
      <c r="D9" t="s">
        <v>28</v>
      </c>
      <c r="E9" s="38">
        <v>113000000</v>
      </c>
      <c r="F9" s="14">
        <v>1064.78318</v>
      </c>
      <c r="G9" s="15">
        <v>0.13369999999999999</v>
      </c>
      <c r="H9" s="16">
        <v>41838</v>
      </c>
    </row>
    <row r="10" spans="1:11" ht="12.75" customHeight="1">
      <c r="A10">
        <v>2</v>
      </c>
      <c r="B10" t="s">
        <v>217</v>
      </c>
      <c r="C10" t="s">
        <v>216</v>
      </c>
      <c r="D10" t="s">
        <v>16</v>
      </c>
      <c r="E10" s="38">
        <v>88500000</v>
      </c>
      <c r="F10" s="14">
        <v>852.986895</v>
      </c>
      <c r="G10" s="15">
        <v>0.10710000000000001</v>
      </c>
      <c r="H10" s="16">
        <v>41738</v>
      </c>
      <c r="J10" s="17" t="s">
        <v>17</v>
      </c>
      <c r="K10" s="17" t="s">
        <v>18</v>
      </c>
    </row>
    <row r="11" spans="3:11" ht="12.75" customHeight="1">
      <c r="C11" s="18" t="s">
        <v>45</v>
      </c>
      <c r="D11" s="18"/>
      <c r="E11" s="39"/>
      <c r="F11" s="19">
        <f>SUM(F9:F10)</f>
        <v>1917.770075</v>
      </c>
      <c r="G11" s="20">
        <f>SUM(G9:G10)</f>
        <v>0.24080000000000001</v>
      </c>
      <c r="H11" s="21"/>
      <c r="I11" s="29"/>
      <c r="J11" s="15" t="s">
        <v>28</v>
      </c>
      <c r="K11" s="15">
        <v>0.13369999999999999</v>
      </c>
    </row>
    <row r="12" spans="6:11" ht="12.75" customHeight="1">
      <c r="F12" s="14"/>
      <c r="G12" s="15"/>
      <c r="H12" s="16"/>
      <c r="J12" s="15" t="s">
        <v>218</v>
      </c>
      <c r="K12" s="15">
        <v>0.126</v>
      </c>
    </row>
    <row r="13" spans="3:11" ht="12.75" customHeight="1">
      <c r="C13" s="1" t="s">
        <v>59</v>
      </c>
      <c r="F13" s="14"/>
      <c r="G13" s="15"/>
      <c r="H13" s="16"/>
      <c r="J13" s="15" t="s">
        <v>219</v>
      </c>
      <c r="K13" s="15">
        <v>0.1246</v>
      </c>
    </row>
    <row r="14" spans="3:11" ht="12.75" customHeight="1">
      <c r="C14" s="1" t="s">
        <v>60</v>
      </c>
      <c r="F14" s="14"/>
      <c r="G14" s="15"/>
      <c r="H14" s="16"/>
      <c r="I14" s="29"/>
      <c r="J14" s="15" t="s">
        <v>220</v>
      </c>
      <c r="K14" s="15">
        <v>0.1244</v>
      </c>
    </row>
    <row r="15" spans="1:11" ht="12.75" customHeight="1">
      <c r="A15">
        <v>3</v>
      </c>
      <c r="B15" t="s">
        <v>224</v>
      </c>
      <c r="C15" t="s">
        <v>55</v>
      </c>
      <c r="D15" t="s">
        <v>218</v>
      </c>
      <c r="E15" s="38">
        <v>100000000</v>
      </c>
      <c r="F15" s="14">
        <v>1003.038</v>
      </c>
      <c r="G15" s="15">
        <v>0.126</v>
      </c>
      <c r="H15" s="16">
        <v>42308</v>
      </c>
      <c r="J15" s="15" t="s">
        <v>16</v>
      </c>
      <c r="K15" s="15">
        <v>0.10710000000000001</v>
      </c>
    </row>
    <row r="16" spans="1:11" ht="12.75" customHeight="1">
      <c r="A16">
        <v>4</v>
      </c>
      <c r="B16" t="s">
        <v>227</v>
      </c>
      <c r="C16" t="s">
        <v>225</v>
      </c>
      <c r="D16" t="s">
        <v>219</v>
      </c>
      <c r="E16" s="38">
        <v>100000000</v>
      </c>
      <c r="F16" s="14">
        <v>991.966</v>
      </c>
      <c r="G16" s="15">
        <v>0.1246</v>
      </c>
      <c r="H16" s="16">
        <v>42014</v>
      </c>
      <c r="J16" s="15" t="s">
        <v>221</v>
      </c>
      <c r="K16" s="15">
        <v>0.1063</v>
      </c>
    </row>
    <row r="17" spans="1:11" ht="12.75" customHeight="1">
      <c r="A17">
        <v>5</v>
      </c>
      <c r="B17" t="s">
        <v>229</v>
      </c>
      <c r="C17" t="s">
        <v>228</v>
      </c>
      <c r="D17" t="s">
        <v>220</v>
      </c>
      <c r="E17" s="38">
        <v>100000000</v>
      </c>
      <c r="F17" s="14">
        <v>990.11</v>
      </c>
      <c r="G17" s="15">
        <v>0.1244</v>
      </c>
      <c r="H17" s="16">
        <v>41901</v>
      </c>
      <c r="J17" s="15" t="s">
        <v>222</v>
      </c>
      <c r="K17" s="15">
        <v>0.06280000000000001</v>
      </c>
    </row>
    <row r="18" spans="1:11" ht="12.75" customHeight="1">
      <c r="A18">
        <v>6</v>
      </c>
      <c r="B18" t="s">
        <v>231</v>
      </c>
      <c r="C18" t="s">
        <v>230</v>
      </c>
      <c r="D18" t="s">
        <v>221</v>
      </c>
      <c r="E18" s="38">
        <v>85000000</v>
      </c>
      <c r="F18" s="14">
        <v>846.14185</v>
      </c>
      <c r="G18" s="15">
        <v>0.1063</v>
      </c>
      <c r="H18" s="16">
        <v>42549</v>
      </c>
      <c r="J18" s="15" t="s">
        <v>223</v>
      </c>
      <c r="K18" s="15">
        <v>0.06269999999999999</v>
      </c>
    </row>
    <row r="19" spans="1:11" ht="12.75" customHeight="1">
      <c r="A19">
        <v>7</v>
      </c>
      <c r="B19" t="s">
        <v>233</v>
      </c>
      <c r="C19" t="s">
        <v>232</v>
      </c>
      <c r="D19" t="s">
        <v>223</v>
      </c>
      <c r="E19" s="38">
        <v>50000000</v>
      </c>
      <c r="F19" s="14">
        <v>498.904</v>
      </c>
      <c r="G19" s="15">
        <v>0.06269999999999999</v>
      </c>
      <c r="H19" s="16">
        <v>41897</v>
      </c>
      <c r="J19" s="15" t="s">
        <v>226</v>
      </c>
      <c r="K19" s="15">
        <v>0.0625</v>
      </c>
    </row>
    <row r="20" spans="1:11" ht="12.75" customHeight="1">
      <c r="A20">
        <v>8</v>
      </c>
      <c r="B20" t="s">
        <v>234</v>
      </c>
      <c r="C20" t="s">
        <v>61</v>
      </c>
      <c r="D20" t="s">
        <v>226</v>
      </c>
      <c r="E20" s="38">
        <v>50000000</v>
      </c>
      <c r="F20" s="14">
        <v>497.3165</v>
      </c>
      <c r="G20" s="15">
        <v>0.0625</v>
      </c>
      <c r="H20" s="16">
        <v>42024</v>
      </c>
      <c r="J20" s="15" t="s">
        <v>35</v>
      </c>
      <c r="K20" s="15">
        <v>0.0617</v>
      </c>
    </row>
    <row r="21" spans="3:11" ht="12.75" customHeight="1">
      <c r="C21" s="18" t="s">
        <v>45</v>
      </c>
      <c r="D21" s="18"/>
      <c r="E21" s="39"/>
      <c r="F21" s="19">
        <f>SUM(F15:F20)</f>
        <v>4827.47635</v>
      </c>
      <c r="G21" s="20">
        <f>SUM(G15:G20)</f>
        <v>0.6065</v>
      </c>
      <c r="H21" s="21"/>
      <c r="J21" s="15" t="s">
        <v>43</v>
      </c>
      <c r="K21" s="15">
        <v>0.0282</v>
      </c>
    </row>
    <row r="22" spans="6:11" ht="12.75" customHeight="1">
      <c r="F22" s="14"/>
      <c r="G22" s="15"/>
      <c r="H22" s="16"/>
      <c r="J22" s="15"/>
      <c r="K22" s="15"/>
    </row>
    <row r="23" spans="3:8" ht="12.75" customHeight="1">
      <c r="C23" s="1" t="s">
        <v>235</v>
      </c>
      <c r="F23" s="14"/>
      <c r="G23" s="15"/>
      <c r="H23" s="16"/>
    </row>
    <row r="24" spans="1:9" ht="12.75" customHeight="1">
      <c r="A24">
        <v>9</v>
      </c>
      <c r="B24" t="s">
        <v>237</v>
      </c>
      <c r="C24" t="s">
        <v>236</v>
      </c>
      <c r="D24" t="s">
        <v>222</v>
      </c>
      <c r="E24" s="38">
        <v>50000000</v>
      </c>
      <c r="F24" s="14">
        <v>500.0265</v>
      </c>
      <c r="G24" s="15">
        <v>0.06280000000000001</v>
      </c>
      <c r="H24" s="16">
        <v>42129</v>
      </c>
      <c r="I24" s="29"/>
    </row>
    <row r="25" spans="1:8" ht="12.75" customHeight="1">
      <c r="A25">
        <v>10</v>
      </c>
      <c r="B25" t="s">
        <v>239</v>
      </c>
      <c r="C25" t="s">
        <v>238</v>
      </c>
      <c r="D25" t="s">
        <v>35</v>
      </c>
      <c r="E25" s="38">
        <v>50000000</v>
      </c>
      <c r="F25" s="14">
        <v>491.6295</v>
      </c>
      <c r="G25" s="15">
        <v>0.0617</v>
      </c>
      <c r="H25" s="16">
        <v>42275</v>
      </c>
    </row>
    <row r="26" spans="3:8" ht="12.75" customHeight="1">
      <c r="C26" s="18" t="s">
        <v>45</v>
      </c>
      <c r="D26" s="18"/>
      <c r="E26" s="39"/>
      <c r="F26" s="19">
        <f>SUM(F24:F25)</f>
        <v>991.656</v>
      </c>
      <c r="G26" s="20">
        <f>SUM(G24:G25)</f>
        <v>0.1245</v>
      </c>
      <c r="H26" s="21"/>
    </row>
    <row r="27" spans="6:8" ht="12.75" customHeight="1">
      <c r="F27" s="14"/>
      <c r="G27" s="15"/>
      <c r="H27" s="16"/>
    </row>
    <row r="28" spans="3:8" ht="12.75" customHeight="1">
      <c r="C28" s="1" t="s">
        <v>77</v>
      </c>
      <c r="F28" s="14">
        <v>25.4423</v>
      </c>
      <c r="G28" s="15">
        <v>0.0032</v>
      </c>
      <c r="H28" s="16"/>
    </row>
    <row r="29" spans="3:9" ht="12.75" customHeight="1">
      <c r="C29" s="18" t="s">
        <v>45</v>
      </c>
      <c r="D29" s="18"/>
      <c r="E29" s="39"/>
      <c r="F29" s="19">
        <f>SUM(F28:F28)</f>
        <v>25.4423</v>
      </c>
      <c r="G29" s="20">
        <f>SUM(G28:G28)</f>
        <v>0.0032</v>
      </c>
      <c r="H29" s="21"/>
      <c r="I29" s="29"/>
    </row>
    <row r="30" spans="6:8" ht="12.75" customHeight="1">
      <c r="F30" s="14"/>
      <c r="G30" s="15"/>
      <c r="H30" s="16"/>
    </row>
    <row r="31" spans="3:8" ht="12.75" customHeight="1">
      <c r="C31" s="1" t="s">
        <v>78</v>
      </c>
      <c r="F31" s="14"/>
      <c r="G31" s="15"/>
      <c r="H31" s="16"/>
    </row>
    <row r="32" spans="3:9" ht="12.75" customHeight="1">
      <c r="C32" s="1" t="s">
        <v>79</v>
      </c>
      <c r="F32" s="14">
        <v>199.547358</v>
      </c>
      <c r="G32" s="15">
        <v>0.025</v>
      </c>
      <c r="H32" s="16"/>
      <c r="I32" s="29"/>
    </row>
    <row r="33" spans="3:8" ht="12.75" customHeight="1">
      <c r="C33" s="18" t="s">
        <v>45</v>
      </c>
      <c r="D33" s="18"/>
      <c r="E33" s="39"/>
      <c r="F33" s="19">
        <f>SUM(F32:F32)</f>
        <v>199.547358</v>
      </c>
      <c r="G33" s="20">
        <f>SUM(G32:G32)</f>
        <v>0.025</v>
      </c>
      <c r="H33" s="21"/>
    </row>
    <row r="34" spans="3:8" ht="12.75" customHeight="1">
      <c r="C34" s="22" t="s">
        <v>80</v>
      </c>
      <c r="D34" s="22"/>
      <c r="E34" s="40"/>
      <c r="F34" s="23">
        <f>SUM(F11,F21,F26,F29,F33)</f>
        <v>7961.892082999999</v>
      </c>
      <c r="G34" s="24">
        <f>SUM(G11,G21,G26,G29,G33)</f>
        <v>1</v>
      </c>
      <c r="H34" s="25"/>
    </row>
    <row r="35" ht="12.75" customHeight="1"/>
    <row r="36" spans="3:9" ht="12.75" customHeight="1">
      <c r="C36" s="1" t="s">
        <v>316</v>
      </c>
      <c r="I36" s="29"/>
    </row>
    <row r="37" spans="3:9" ht="12.75" customHeight="1">
      <c r="C37" s="1" t="s">
        <v>317</v>
      </c>
      <c r="I37" s="30"/>
    </row>
    <row r="38" ht="12.75" customHeight="1">
      <c r="C38" s="1"/>
    </row>
    <row r="39" ht="12.75" customHeight="1">
      <c r="C39" s="1"/>
    </row>
    <row r="40" spans="3:7" ht="12.75" customHeight="1">
      <c r="C40" s="111" t="s">
        <v>365</v>
      </c>
      <c r="D40" s="111"/>
      <c r="E40" s="111"/>
      <c r="F40" s="113"/>
      <c r="G40" s="95"/>
    </row>
    <row r="41" spans="3:7" ht="12.75" customHeight="1">
      <c r="C41" s="111" t="s">
        <v>366</v>
      </c>
      <c r="D41" s="155" t="s">
        <v>367</v>
      </c>
      <c r="E41" s="111"/>
      <c r="F41" s="113"/>
      <c r="G41" s="95"/>
    </row>
    <row r="42" spans="3:7" ht="12.75" customHeight="1">
      <c r="C42" s="81" t="s">
        <v>472</v>
      </c>
      <c r="D42" s="111"/>
      <c r="E42" s="111"/>
      <c r="F42" s="113"/>
      <c r="G42" s="95"/>
    </row>
    <row r="43" spans="3:7" ht="12.75" customHeight="1">
      <c r="C43" s="116" t="s">
        <v>368</v>
      </c>
      <c r="D43" s="97">
        <v>1223.7928</v>
      </c>
      <c r="E43" s="111"/>
      <c r="F43" s="113"/>
      <c r="G43" s="180"/>
    </row>
    <row r="44" spans="3:7" ht="12.75" customHeight="1">
      <c r="C44" s="116" t="s">
        <v>369</v>
      </c>
      <c r="D44" s="97">
        <v>1024.1865</v>
      </c>
      <c r="E44" s="111"/>
      <c r="F44" s="113"/>
      <c r="G44" s="180"/>
    </row>
    <row r="45" spans="3:7" ht="12.75" customHeight="1">
      <c r="C45" s="116" t="s">
        <v>370</v>
      </c>
      <c r="D45" s="97">
        <v>1001.1044</v>
      </c>
      <c r="E45" s="111"/>
      <c r="F45" s="113"/>
      <c r="G45" s="180"/>
    </row>
    <row r="46" spans="3:7" ht="12.75" customHeight="1">
      <c r="C46" s="116" t="s">
        <v>371</v>
      </c>
      <c r="D46" s="97">
        <v>1002.0623</v>
      </c>
      <c r="E46" s="111"/>
      <c r="F46" s="113"/>
      <c r="G46" s="180"/>
    </row>
    <row r="47" spans="3:7" ht="12.75" customHeight="1">
      <c r="C47" s="116" t="s">
        <v>372</v>
      </c>
      <c r="D47" s="97">
        <v>1002.0591</v>
      </c>
      <c r="E47" s="111"/>
      <c r="F47" s="113"/>
      <c r="G47" s="180"/>
    </row>
    <row r="48" spans="3:7" ht="12.75" customHeight="1">
      <c r="C48" s="116" t="s">
        <v>433</v>
      </c>
      <c r="D48" s="97">
        <v>1223.9694</v>
      </c>
      <c r="E48" s="111"/>
      <c r="F48" s="113"/>
      <c r="G48" s="180"/>
    </row>
    <row r="49" spans="3:7" ht="12.75" customHeight="1">
      <c r="C49" s="116" t="s">
        <v>374</v>
      </c>
      <c r="D49" s="97">
        <v>1227.4884</v>
      </c>
      <c r="E49" s="111"/>
      <c r="F49" s="113"/>
      <c r="G49" s="180"/>
    </row>
    <row r="50" spans="3:7" ht="12.75" customHeight="1">
      <c r="C50" s="116" t="s">
        <v>377</v>
      </c>
      <c r="D50" s="123" t="s">
        <v>367</v>
      </c>
      <c r="E50" s="111"/>
      <c r="F50" s="113"/>
      <c r="G50" s="180"/>
    </row>
    <row r="51" spans="3:7" ht="12.75" customHeight="1">
      <c r="C51" s="116" t="s">
        <v>375</v>
      </c>
      <c r="D51" s="97">
        <v>1002.0661</v>
      </c>
      <c r="E51" s="111"/>
      <c r="F51" s="113"/>
      <c r="G51" s="180"/>
    </row>
    <row r="52" spans="3:7" ht="12.75" customHeight="1">
      <c r="C52" s="116" t="s">
        <v>397</v>
      </c>
      <c r="D52" s="97">
        <v>1226.3446</v>
      </c>
      <c r="E52" s="111"/>
      <c r="F52" s="113"/>
      <c r="G52" s="180"/>
    </row>
    <row r="53" spans="3:7" ht="12.75" customHeight="1">
      <c r="C53" s="83" t="s">
        <v>473</v>
      </c>
      <c r="D53" s="112"/>
      <c r="E53" s="111"/>
      <c r="F53" s="113"/>
      <c r="G53" s="95"/>
    </row>
    <row r="54" spans="3:7" ht="12.75" customHeight="1">
      <c r="C54" s="116" t="s">
        <v>368</v>
      </c>
      <c r="D54" s="97">
        <v>1230.6245</v>
      </c>
      <c r="E54" s="157"/>
      <c r="F54" s="99"/>
      <c r="G54" s="95"/>
    </row>
    <row r="55" spans="3:7" ht="12.75" customHeight="1">
      <c r="C55" s="116" t="s">
        <v>369</v>
      </c>
      <c r="D55" s="97">
        <v>1029.9036</v>
      </c>
      <c r="E55" s="99"/>
      <c r="F55" s="99"/>
      <c r="G55" s="95"/>
    </row>
    <row r="56" spans="3:7" ht="12.75" customHeight="1">
      <c r="C56" s="116" t="s">
        <v>370</v>
      </c>
      <c r="D56" s="97">
        <v>1001.4799</v>
      </c>
      <c r="E56" s="99"/>
      <c r="F56" s="99"/>
      <c r="G56" s="95"/>
    </row>
    <row r="57" spans="3:7" ht="12.75" customHeight="1">
      <c r="C57" s="116" t="s">
        <v>371</v>
      </c>
      <c r="D57" s="97">
        <v>1001.4853</v>
      </c>
      <c r="E57" s="99"/>
      <c r="F57" s="99"/>
      <c r="G57" s="95"/>
    </row>
    <row r="58" spans="3:7" ht="12.75" customHeight="1">
      <c r="C58" s="116" t="s">
        <v>372</v>
      </c>
      <c r="D58" s="97">
        <v>1001.4821</v>
      </c>
      <c r="E58" s="99"/>
      <c r="F58" s="99"/>
      <c r="G58" s="95"/>
    </row>
    <row r="59" spans="3:7" ht="12.75" customHeight="1">
      <c r="C59" s="116" t="s">
        <v>433</v>
      </c>
      <c r="D59" s="97">
        <v>1230.8165</v>
      </c>
      <c r="E59" s="99"/>
      <c r="F59" s="99"/>
      <c r="G59" s="95"/>
    </row>
    <row r="60" spans="3:7" ht="12.75" customHeight="1">
      <c r="C60" s="116" t="s">
        <v>374</v>
      </c>
      <c r="D60" s="97">
        <v>1234.5369</v>
      </c>
      <c r="E60" s="99"/>
      <c r="F60" s="99"/>
      <c r="G60" s="95"/>
    </row>
    <row r="61" spans="3:7" ht="12.75" customHeight="1">
      <c r="C61" s="116" t="s">
        <v>377</v>
      </c>
      <c r="D61" s="123" t="s">
        <v>367</v>
      </c>
      <c r="E61" s="99"/>
      <c r="F61" s="99"/>
      <c r="G61" s="95"/>
    </row>
    <row r="62" spans="3:7" ht="12.75" customHeight="1">
      <c r="C62" s="116" t="s">
        <v>375</v>
      </c>
      <c r="D62" s="97">
        <v>1002.156</v>
      </c>
      <c r="E62" s="99"/>
      <c r="F62" s="99"/>
      <c r="G62" s="95"/>
    </row>
    <row r="63" spans="3:7" ht="12.75" customHeight="1">
      <c r="C63" s="116" t="s">
        <v>397</v>
      </c>
      <c r="D63" s="97">
        <v>1233.408</v>
      </c>
      <c r="E63" s="99"/>
      <c r="F63" s="99"/>
      <c r="G63" s="95"/>
    </row>
    <row r="64" spans="3:7" ht="12.75" customHeight="1">
      <c r="C64" s="111" t="s">
        <v>379</v>
      </c>
      <c r="D64" s="123" t="s">
        <v>367</v>
      </c>
      <c r="E64" s="111"/>
      <c r="F64" s="113"/>
      <c r="G64" s="95"/>
    </row>
    <row r="65" spans="3:7" ht="12.75" customHeight="1">
      <c r="C65" s="111" t="s">
        <v>398</v>
      </c>
      <c r="D65" s="123" t="s">
        <v>367</v>
      </c>
      <c r="E65" s="111"/>
      <c r="F65" s="113"/>
      <c r="G65" s="95"/>
    </row>
    <row r="66" spans="3:7" ht="12.75" customHeight="1">
      <c r="C66" s="111" t="s">
        <v>381</v>
      </c>
      <c r="D66" s="123" t="s">
        <v>367</v>
      </c>
      <c r="E66" s="111"/>
      <c r="F66" s="113"/>
      <c r="G66" s="95"/>
    </row>
    <row r="67" spans="3:7" ht="12.75" customHeight="1">
      <c r="C67" s="111" t="s">
        <v>382</v>
      </c>
      <c r="D67" s="181" t="s">
        <v>478</v>
      </c>
      <c r="E67" s="111"/>
      <c r="F67" s="113"/>
      <c r="G67" s="95"/>
    </row>
    <row r="68" spans="3:7" ht="12.75" customHeight="1">
      <c r="C68" s="111" t="s">
        <v>383</v>
      </c>
      <c r="D68" s="119"/>
      <c r="E68" s="111"/>
      <c r="F68" s="113"/>
      <c r="G68" s="95"/>
    </row>
    <row r="69" spans="3:7" ht="12.75" customHeight="1">
      <c r="C69" s="144" t="s">
        <v>384</v>
      </c>
      <c r="D69" s="159" t="s">
        <v>385</v>
      </c>
      <c r="E69" s="159" t="s">
        <v>386</v>
      </c>
      <c r="F69" s="166"/>
      <c r="G69" s="95"/>
    </row>
    <row r="70" spans="3:7" ht="12.75" customHeight="1">
      <c r="C70" s="116" t="s">
        <v>446</v>
      </c>
      <c r="D70" s="146" t="s">
        <v>429</v>
      </c>
      <c r="E70" s="146" t="s">
        <v>429</v>
      </c>
      <c r="F70" s="113"/>
      <c r="G70" s="95"/>
    </row>
    <row r="71" spans="3:7" ht="12.75" customHeight="1">
      <c r="C71" s="116" t="s">
        <v>447</v>
      </c>
      <c r="D71" s="146">
        <v>4.049697999999999</v>
      </c>
      <c r="E71" s="146">
        <v>3.8784799999999997</v>
      </c>
      <c r="F71" s="113"/>
      <c r="G71" s="95"/>
    </row>
    <row r="72" spans="3:7" ht="12.75">
      <c r="C72" s="116" t="s">
        <v>448</v>
      </c>
      <c r="D72" s="146">
        <v>4.794821</v>
      </c>
      <c r="E72" s="146">
        <v>4.5921</v>
      </c>
      <c r="F72" s="113"/>
      <c r="G72" s="95"/>
    </row>
    <row r="73" spans="3:7" ht="12.75">
      <c r="C73" s="167" t="s">
        <v>449</v>
      </c>
      <c r="D73" s="146">
        <v>4.801676</v>
      </c>
      <c r="E73" s="146">
        <v>4.598665</v>
      </c>
      <c r="F73" s="113"/>
      <c r="G73" s="95"/>
    </row>
    <row r="74" spans="3:7" ht="12.75">
      <c r="C74" s="167" t="s">
        <v>450</v>
      </c>
      <c r="D74" s="146" t="s">
        <v>429</v>
      </c>
      <c r="E74" s="146" t="s">
        <v>429</v>
      </c>
      <c r="F74" s="168"/>
      <c r="G74" s="95"/>
    </row>
    <row r="75" spans="3:7" ht="12.75">
      <c r="C75" s="167" t="s">
        <v>451</v>
      </c>
      <c r="D75" s="146" t="s">
        <v>429</v>
      </c>
      <c r="E75" s="146" t="s">
        <v>429</v>
      </c>
      <c r="F75" s="168"/>
      <c r="G75" s="95"/>
    </row>
    <row r="76" spans="3:7" ht="12.75">
      <c r="C76" s="160" t="s">
        <v>388</v>
      </c>
      <c r="D76" s="146"/>
      <c r="E76" s="146"/>
      <c r="F76" s="166"/>
      <c r="G76" s="95"/>
    </row>
    <row r="77" spans="3:7" ht="12.75">
      <c r="C77" s="162" t="s">
        <v>389</v>
      </c>
      <c r="D77" s="161"/>
      <c r="E77" s="161"/>
      <c r="F77" s="166"/>
      <c r="G77" s="9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46">
      <selection activeCell="C81" sqref="C81:G84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60.42187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4" customWidth="1"/>
    <col min="12" max="12" width="15.140625" style="27" customWidth="1"/>
  </cols>
  <sheetData>
    <row r="1" spans="1:8" ht="18.75">
      <c r="A1" s="2"/>
      <c r="B1" s="2"/>
      <c r="C1" s="185" t="s">
        <v>240</v>
      </c>
      <c r="D1" s="185"/>
      <c r="E1" s="185"/>
      <c r="F1" s="185"/>
      <c r="G1" s="185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315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199</v>
      </c>
      <c r="C9" t="s">
        <v>198</v>
      </c>
      <c r="D9" t="s">
        <v>16</v>
      </c>
      <c r="E9" s="38">
        <v>20000000</v>
      </c>
      <c r="F9" s="14">
        <v>194.9564</v>
      </c>
      <c r="G9" s="15">
        <v>0.0077</v>
      </c>
      <c r="H9" s="16">
        <v>41711</v>
      </c>
    </row>
    <row r="10" spans="3:11" ht="12.75" customHeight="1">
      <c r="C10" s="18" t="s">
        <v>45</v>
      </c>
      <c r="D10" s="18"/>
      <c r="E10" s="39"/>
      <c r="F10" s="19">
        <f>SUM(F9:F9)</f>
        <v>194.9564</v>
      </c>
      <c r="G10" s="20">
        <f>SUM(G9:G9)</f>
        <v>0.0077</v>
      </c>
      <c r="H10" s="21"/>
      <c r="I10" s="29"/>
      <c r="J10" s="17" t="s">
        <v>17</v>
      </c>
      <c r="K10" s="35" t="s">
        <v>18</v>
      </c>
    </row>
    <row r="11" spans="6:11" ht="12.75" customHeight="1">
      <c r="F11" s="14"/>
      <c r="G11" s="15"/>
      <c r="H11" s="16"/>
      <c r="J11" s="15" t="s">
        <v>35</v>
      </c>
      <c r="K11" s="34">
        <v>0.2414</v>
      </c>
    </row>
    <row r="12" spans="3:11" ht="12.75" customHeight="1">
      <c r="C12" s="1" t="s">
        <v>46</v>
      </c>
      <c r="F12" s="14"/>
      <c r="G12" s="15"/>
      <c r="H12" s="16"/>
      <c r="J12" s="15" t="s">
        <v>29</v>
      </c>
      <c r="K12" s="34">
        <v>0.1661</v>
      </c>
    </row>
    <row r="13" spans="1:11" ht="12.75" customHeight="1">
      <c r="A13">
        <v>2</v>
      </c>
      <c r="B13" t="s">
        <v>209</v>
      </c>
      <c r="C13" t="s">
        <v>208</v>
      </c>
      <c r="D13" t="s">
        <v>28</v>
      </c>
      <c r="E13" s="38">
        <v>70000000</v>
      </c>
      <c r="F13" s="14">
        <v>659.6002</v>
      </c>
      <c r="G13" s="15">
        <v>0.0262</v>
      </c>
      <c r="H13" s="16">
        <v>41838</v>
      </c>
      <c r="J13" s="15" t="s">
        <v>241</v>
      </c>
      <c r="K13" s="34">
        <v>0.0999</v>
      </c>
    </row>
    <row r="14" spans="3:11" ht="12.75" customHeight="1">
      <c r="C14" s="18" t="s">
        <v>45</v>
      </c>
      <c r="D14" s="18"/>
      <c r="E14" s="39"/>
      <c r="F14" s="19">
        <f>SUM(F13:F13)</f>
        <v>659.6002</v>
      </c>
      <c r="G14" s="20">
        <f>SUM(G13:G13)</f>
        <v>0.0262</v>
      </c>
      <c r="H14" s="21"/>
      <c r="I14" s="29"/>
      <c r="J14" s="15" t="s">
        <v>242</v>
      </c>
      <c r="K14" s="34">
        <v>0.099</v>
      </c>
    </row>
    <row r="15" spans="6:11" ht="12.75" customHeight="1">
      <c r="F15" s="14"/>
      <c r="G15" s="15"/>
      <c r="H15" s="16"/>
      <c r="J15" s="15" t="s">
        <v>221</v>
      </c>
      <c r="K15" s="34">
        <v>0.0653</v>
      </c>
    </row>
    <row r="16" spans="3:11" ht="12.75" customHeight="1">
      <c r="C16" s="1" t="s">
        <v>210</v>
      </c>
      <c r="F16" s="14"/>
      <c r="G16" s="15"/>
      <c r="H16" s="16"/>
      <c r="J16" s="15" t="s">
        <v>223</v>
      </c>
      <c r="K16" s="34">
        <v>0.0414</v>
      </c>
    </row>
    <row r="17" spans="1:11" ht="12.75" customHeight="1">
      <c r="A17">
        <v>3</v>
      </c>
      <c r="B17" t="s">
        <v>212</v>
      </c>
      <c r="C17" t="s">
        <v>211</v>
      </c>
      <c r="D17" t="s">
        <v>201</v>
      </c>
      <c r="E17" s="38">
        <v>25000000</v>
      </c>
      <c r="F17" s="14">
        <v>245.5045</v>
      </c>
      <c r="G17" s="15">
        <v>0.0098</v>
      </c>
      <c r="H17" s="16">
        <v>41683</v>
      </c>
      <c r="J17" s="15" t="s">
        <v>25</v>
      </c>
      <c r="K17" s="34">
        <v>0.0398</v>
      </c>
    </row>
    <row r="18" spans="3:11" ht="12.75" customHeight="1">
      <c r="C18" s="18" t="s">
        <v>45</v>
      </c>
      <c r="D18" s="18"/>
      <c r="E18" s="39"/>
      <c r="F18" s="19">
        <f>SUM(F17:F17)</f>
        <v>245.5045</v>
      </c>
      <c r="G18" s="20">
        <f>SUM(G17:G17)</f>
        <v>0.0098</v>
      </c>
      <c r="H18" s="21"/>
      <c r="I18" s="29"/>
      <c r="J18" s="15" t="s">
        <v>222</v>
      </c>
      <c r="K18" s="34">
        <v>0.0391</v>
      </c>
    </row>
    <row r="19" spans="6:11" ht="12.75" customHeight="1">
      <c r="F19" s="14"/>
      <c r="G19" s="15"/>
      <c r="H19" s="16"/>
      <c r="J19" s="15" t="s">
        <v>28</v>
      </c>
      <c r="K19" s="34">
        <v>0.0262</v>
      </c>
    </row>
    <row r="20" spans="3:11" ht="12.75" customHeight="1">
      <c r="C20" s="1" t="s">
        <v>59</v>
      </c>
      <c r="F20" s="14"/>
      <c r="G20" s="15"/>
      <c r="H20" s="16"/>
      <c r="J20" s="15" t="s">
        <v>218</v>
      </c>
      <c r="K20" s="34">
        <v>0.0222</v>
      </c>
    </row>
    <row r="21" spans="3:11" ht="12.75" customHeight="1">
      <c r="C21" s="1" t="s">
        <v>60</v>
      </c>
      <c r="F21" s="14"/>
      <c r="G21" s="15"/>
      <c r="H21" s="16"/>
      <c r="I21" s="29"/>
      <c r="J21" s="15" t="s">
        <v>37</v>
      </c>
      <c r="K21" s="34">
        <v>0.0159</v>
      </c>
    </row>
    <row r="22" spans="1:11" ht="12.75" customHeight="1">
      <c r="A22">
        <v>4</v>
      </c>
      <c r="B22" t="s">
        <v>245</v>
      </c>
      <c r="C22" t="s">
        <v>244</v>
      </c>
      <c r="D22" t="s">
        <v>241</v>
      </c>
      <c r="E22" s="38">
        <v>250000000</v>
      </c>
      <c r="F22" s="14">
        <v>2514.5275</v>
      </c>
      <c r="G22" s="15">
        <v>0.0999</v>
      </c>
      <c r="H22" s="16">
        <v>43542</v>
      </c>
      <c r="J22" s="15" t="s">
        <v>201</v>
      </c>
      <c r="K22" s="34">
        <v>0.0098</v>
      </c>
    </row>
    <row r="23" spans="1:11" ht="12.75" customHeight="1">
      <c r="A23">
        <v>5</v>
      </c>
      <c r="B23" t="s">
        <v>247</v>
      </c>
      <c r="C23" t="s">
        <v>246</v>
      </c>
      <c r="D23" t="s">
        <v>242</v>
      </c>
      <c r="E23" s="38">
        <v>250000000</v>
      </c>
      <c r="F23" s="14">
        <v>2490.73</v>
      </c>
      <c r="G23" s="15">
        <v>0.099</v>
      </c>
      <c r="H23" s="16">
        <v>43170</v>
      </c>
      <c r="J23" s="15" t="s">
        <v>16</v>
      </c>
      <c r="K23" s="34">
        <v>0.0077</v>
      </c>
    </row>
    <row r="24" spans="1:11" ht="12.75" customHeight="1">
      <c r="A24">
        <v>6</v>
      </c>
      <c r="B24" t="s">
        <v>231</v>
      </c>
      <c r="C24" t="s">
        <v>230</v>
      </c>
      <c r="D24" t="s">
        <v>221</v>
      </c>
      <c r="E24" s="38">
        <v>165000000</v>
      </c>
      <c r="F24" s="14">
        <v>1642.51065</v>
      </c>
      <c r="G24" s="15">
        <v>0.0653</v>
      </c>
      <c r="H24" s="16">
        <v>42549</v>
      </c>
      <c r="J24" s="15" t="s">
        <v>243</v>
      </c>
      <c r="K24" s="34">
        <v>0.0042</v>
      </c>
    </row>
    <row r="25" spans="1:11" ht="12.75" customHeight="1">
      <c r="A25">
        <v>7</v>
      </c>
      <c r="B25" t="s">
        <v>68</v>
      </c>
      <c r="C25" t="s">
        <v>67</v>
      </c>
      <c r="D25" t="s">
        <v>35</v>
      </c>
      <c r="E25" s="38">
        <v>150000000</v>
      </c>
      <c r="F25" s="14">
        <v>1470.3075</v>
      </c>
      <c r="G25" s="15">
        <v>0.0584</v>
      </c>
      <c r="H25" s="16">
        <v>42172</v>
      </c>
      <c r="J25" s="15" t="s">
        <v>43</v>
      </c>
      <c r="K25" s="34">
        <v>0.122</v>
      </c>
    </row>
    <row r="26" spans="1:10" ht="12.75" customHeight="1">
      <c r="A26">
        <v>8</v>
      </c>
      <c r="B26" t="s">
        <v>214</v>
      </c>
      <c r="C26" t="s">
        <v>142</v>
      </c>
      <c r="D26" t="s">
        <v>35</v>
      </c>
      <c r="E26" s="38">
        <v>125000000</v>
      </c>
      <c r="F26" s="14">
        <v>1184.1825</v>
      </c>
      <c r="G26" s="15">
        <v>0.047</v>
      </c>
      <c r="H26" s="16">
        <v>44674</v>
      </c>
      <c r="J26" s="15"/>
    </row>
    <row r="27" spans="1:8" ht="12.75" customHeight="1">
      <c r="A27">
        <v>9</v>
      </c>
      <c r="B27" t="s">
        <v>188</v>
      </c>
      <c r="C27" t="s">
        <v>187</v>
      </c>
      <c r="D27" t="s">
        <v>25</v>
      </c>
      <c r="E27" s="38">
        <v>100000000</v>
      </c>
      <c r="F27" s="14">
        <v>1002.644</v>
      </c>
      <c r="G27" s="15">
        <v>0.0398</v>
      </c>
      <c r="H27" s="16">
        <v>44430</v>
      </c>
    </row>
    <row r="28" spans="1:8" ht="12.75" customHeight="1">
      <c r="A28">
        <v>10</v>
      </c>
      <c r="B28" t="s">
        <v>248</v>
      </c>
      <c r="C28" t="s">
        <v>49</v>
      </c>
      <c r="D28" t="s">
        <v>35</v>
      </c>
      <c r="E28" s="38">
        <v>100000000</v>
      </c>
      <c r="F28" s="14">
        <v>994.861</v>
      </c>
      <c r="G28" s="15">
        <v>0.0395</v>
      </c>
      <c r="H28" s="16">
        <v>41859</v>
      </c>
    </row>
    <row r="29" spans="1:8" ht="12.75" customHeight="1">
      <c r="A29">
        <v>11</v>
      </c>
      <c r="B29" t="s">
        <v>250</v>
      </c>
      <c r="C29" t="s">
        <v>249</v>
      </c>
      <c r="D29" t="s">
        <v>222</v>
      </c>
      <c r="E29" s="38">
        <v>100000000</v>
      </c>
      <c r="F29" s="14">
        <v>984.245</v>
      </c>
      <c r="G29" s="15">
        <v>0.0391</v>
      </c>
      <c r="H29" s="16">
        <v>42283</v>
      </c>
    </row>
    <row r="30" spans="1:8" ht="12.75" customHeight="1">
      <c r="A30">
        <v>12</v>
      </c>
      <c r="B30" t="s">
        <v>252</v>
      </c>
      <c r="C30" t="s">
        <v>251</v>
      </c>
      <c r="D30" t="s">
        <v>35</v>
      </c>
      <c r="E30" s="38">
        <v>100000000</v>
      </c>
      <c r="F30" s="14">
        <v>982.573</v>
      </c>
      <c r="G30" s="15">
        <v>0.039</v>
      </c>
      <c r="H30" s="16">
        <v>41978</v>
      </c>
    </row>
    <row r="31" spans="1:8" ht="12.75" customHeight="1">
      <c r="A31">
        <v>13</v>
      </c>
      <c r="B31" t="s">
        <v>254</v>
      </c>
      <c r="C31" t="s">
        <v>253</v>
      </c>
      <c r="D31" t="s">
        <v>223</v>
      </c>
      <c r="E31" s="38">
        <v>100000000</v>
      </c>
      <c r="F31" s="14">
        <v>973.64</v>
      </c>
      <c r="G31" s="15">
        <v>0.0387</v>
      </c>
      <c r="H31" s="16">
        <v>42526</v>
      </c>
    </row>
    <row r="32" spans="1:8" ht="12.75" customHeight="1">
      <c r="A32">
        <v>14</v>
      </c>
      <c r="B32" t="s">
        <v>256</v>
      </c>
      <c r="C32" t="s">
        <v>255</v>
      </c>
      <c r="D32" t="s">
        <v>35</v>
      </c>
      <c r="E32" s="38">
        <v>100000000</v>
      </c>
      <c r="F32" s="14">
        <v>957.088</v>
      </c>
      <c r="G32" s="15">
        <v>0.038</v>
      </c>
      <c r="H32" s="16">
        <v>41758</v>
      </c>
    </row>
    <row r="33" spans="1:8" ht="12.75" customHeight="1">
      <c r="A33">
        <v>15</v>
      </c>
      <c r="B33" t="s">
        <v>257</v>
      </c>
      <c r="C33" t="s">
        <v>63</v>
      </c>
      <c r="D33" t="s">
        <v>29</v>
      </c>
      <c r="E33" s="38">
        <v>94588000</v>
      </c>
      <c r="F33" s="14">
        <v>917.770338</v>
      </c>
      <c r="G33" s="15">
        <v>0.0365</v>
      </c>
      <c r="H33" s="16">
        <v>43360</v>
      </c>
    </row>
    <row r="34" spans="1:8" ht="12.75" customHeight="1">
      <c r="A34">
        <v>16</v>
      </c>
      <c r="B34" t="s">
        <v>258</v>
      </c>
      <c r="C34" t="s">
        <v>63</v>
      </c>
      <c r="D34" t="s">
        <v>29</v>
      </c>
      <c r="E34" s="38">
        <v>56105000</v>
      </c>
      <c r="F34" s="14">
        <v>554.186675</v>
      </c>
      <c r="G34" s="15">
        <v>0.022000000000000002</v>
      </c>
      <c r="H34" s="16">
        <v>42600</v>
      </c>
    </row>
    <row r="35" spans="1:8" ht="12.75" customHeight="1">
      <c r="A35">
        <v>17</v>
      </c>
      <c r="B35" t="s">
        <v>224</v>
      </c>
      <c r="C35" t="s">
        <v>55</v>
      </c>
      <c r="D35" t="s">
        <v>218</v>
      </c>
      <c r="E35" s="38">
        <v>50000000</v>
      </c>
      <c r="F35" s="14">
        <v>501.519</v>
      </c>
      <c r="G35" s="15">
        <v>0.0199</v>
      </c>
      <c r="H35" s="16">
        <v>42308</v>
      </c>
    </row>
    <row r="36" spans="1:8" ht="12.75" customHeight="1">
      <c r="A36">
        <v>18</v>
      </c>
      <c r="B36" t="s">
        <v>69</v>
      </c>
      <c r="C36" t="s">
        <v>57</v>
      </c>
      <c r="D36" t="s">
        <v>37</v>
      </c>
      <c r="E36" s="38">
        <v>40000000</v>
      </c>
      <c r="F36" s="14">
        <v>400.6252</v>
      </c>
      <c r="G36" s="15">
        <v>0.0159</v>
      </c>
      <c r="H36" s="16">
        <v>41879</v>
      </c>
    </row>
    <row r="37" spans="1:8" ht="12.75" customHeight="1">
      <c r="A37">
        <v>19</v>
      </c>
      <c r="B37" t="s">
        <v>260</v>
      </c>
      <c r="C37" t="s">
        <v>259</v>
      </c>
      <c r="D37" t="s">
        <v>243</v>
      </c>
      <c r="E37" s="38">
        <v>10000000</v>
      </c>
      <c r="F37" s="14">
        <v>106.6492</v>
      </c>
      <c r="G37" s="15">
        <v>0.0042</v>
      </c>
      <c r="H37" s="16">
        <v>41732</v>
      </c>
    </row>
    <row r="38" spans="1:8" ht="12.75" customHeight="1">
      <c r="A38">
        <v>20</v>
      </c>
      <c r="B38" t="s">
        <v>262</v>
      </c>
      <c r="C38" t="s">
        <v>261</v>
      </c>
      <c r="D38" t="s">
        <v>223</v>
      </c>
      <c r="E38" s="38">
        <v>6925000</v>
      </c>
      <c r="F38" s="14">
        <v>66.773897</v>
      </c>
      <c r="G38" s="15">
        <v>0.0027</v>
      </c>
      <c r="H38" s="16">
        <v>41896</v>
      </c>
    </row>
    <row r="39" spans="1:8" ht="12.75" customHeight="1">
      <c r="A39">
        <v>21</v>
      </c>
      <c r="B39" t="s">
        <v>263</v>
      </c>
      <c r="C39" t="s">
        <v>249</v>
      </c>
      <c r="D39" t="s">
        <v>218</v>
      </c>
      <c r="E39" s="38">
        <v>5768000</v>
      </c>
      <c r="F39" s="14">
        <v>58.536894</v>
      </c>
      <c r="G39" s="15">
        <v>0.0023</v>
      </c>
      <c r="H39" s="16">
        <v>42607</v>
      </c>
    </row>
    <row r="40" spans="3:8" ht="12.75" customHeight="1">
      <c r="C40" s="18" t="s">
        <v>45</v>
      </c>
      <c r="D40" s="18"/>
      <c r="E40" s="39"/>
      <c r="F40" s="19">
        <f>SUM(F22:F39)</f>
        <v>17803.370354</v>
      </c>
      <c r="G40" s="20">
        <f>SUM(G22:G39)</f>
        <v>0.7072</v>
      </c>
      <c r="H40" s="21"/>
    </row>
    <row r="41" spans="6:8" ht="12.75" customHeight="1">
      <c r="F41" s="14"/>
      <c r="G41" s="15"/>
      <c r="H41" s="16"/>
    </row>
    <row r="42" spans="3:8" ht="12.75" customHeight="1">
      <c r="C42" s="1" t="s">
        <v>235</v>
      </c>
      <c r="F42" s="14"/>
      <c r="G42" s="15"/>
      <c r="H42" s="16"/>
    </row>
    <row r="43" spans="1:9" ht="12.75" customHeight="1">
      <c r="A43">
        <v>22</v>
      </c>
      <c r="B43" t="s">
        <v>265</v>
      </c>
      <c r="C43" t="s">
        <v>264</v>
      </c>
      <c r="D43" t="s">
        <v>29</v>
      </c>
      <c r="E43" s="38">
        <v>350000000</v>
      </c>
      <c r="F43" s="14">
        <v>2709.371</v>
      </c>
      <c r="G43" s="15">
        <v>0.1076</v>
      </c>
      <c r="H43" s="16">
        <v>42532</v>
      </c>
      <c r="I43" s="29"/>
    </row>
    <row r="44" spans="1:8" ht="12.75" customHeight="1">
      <c r="A44">
        <v>23</v>
      </c>
      <c r="B44" t="s">
        <v>239</v>
      </c>
      <c r="C44" t="s">
        <v>238</v>
      </c>
      <c r="D44" t="s">
        <v>35</v>
      </c>
      <c r="E44" s="38">
        <v>50000000</v>
      </c>
      <c r="F44" s="14">
        <v>491.6295</v>
      </c>
      <c r="G44" s="15">
        <v>0.0195</v>
      </c>
      <c r="H44" s="16">
        <v>42275</v>
      </c>
    </row>
    <row r="45" spans="3:8" ht="12.75" customHeight="1">
      <c r="C45" s="18" t="s">
        <v>45</v>
      </c>
      <c r="D45" s="18"/>
      <c r="E45" s="39"/>
      <c r="F45" s="19">
        <f>SUM(F43:F44)</f>
        <v>3201.0005</v>
      </c>
      <c r="G45" s="20">
        <f>SUM(G43:G44)</f>
        <v>0.1271</v>
      </c>
      <c r="H45" s="21"/>
    </row>
    <row r="46" spans="6:8" ht="12.75" customHeight="1">
      <c r="F46" s="14"/>
      <c r="G46" s="15"/>
      <c r="H46" s="16"/>
    </row>
    <row r="47" spans="3:8" ht="12.75" customHeight="1">
      <c r="C47" s="1" t="s">
        <v>77</v>
      </c>
      <c r="F47" s="14">
        <v>2495.3025</v>
      </c>
      <c r="G47" s="15">
        <v>0.09910000000000001</v>
      </c>
      <c r="H47" s="16"/>
    </row>
    <row r="48" spans="3:9" ht="12.75" customHeight="1">
      <c r="C48" s="18" t="s">
        <v>45</v>
      </c>
      <c r="D48" s="18"/>
      <c r="E48" s="39"/>
      <c r="F48" s="19">
        <f>SUM(F47:F47)</f>
        <v>2495.3025</v>
      </c>
      <c r="G48" s="20">
        <f>SUM(G47:G47)</f>
        <v>0.09910000000000001</v>
      </c>
      <c r="H48" s="21"/>
      <c r="I48" s="29"/>
    </row>
    <row r="49" spans="6:8" ht="12.75" customHeight="1">
      <c r="F49" s="14"/>
      <c r="G49" s="15"/>
      <c r="H49" s="16"/>
    </row>
    <row r="50" spans="3:8" ht="12.75" customHeight="1">
      <c r="C50" s="1" t="s">
        <v>78</v>
      </c>
      <c r="F50" s="14"/>
      <c r="G50" s="15"/>
      <c r="H50" s="16"/>
    </row>
    <row r="51" spans="3:9" ht="12.75" customHeight="1">
      <c r="C51" s="1" t="s">
        <v>79</v>
      </c>
      <c r="F51" s="14">
        <v>571.082832</v>
      </c>
      <c r="G51" s="15">
        <v>0.0229</v>
      </c>
      <c r="H51" s="16"/>
      <c r="I51" s="29"/>
    </row>
    <row r="52" spans="3:8" ht="12.75" customHeight="1">
      <c r="C52" s="18" t="s">
        <v>45</v>
      </c>
      <c r="D52" s="18"/>
      <c r="E52" s="39"/>
      <c r="F52" s="19">
        <f>SUM(F51:F51)</f>
        <v>571.082832</v>
      </c>
      <c r="G52" s="20">
        <f>SUM(G51:G51)</f>
        <v>0.0229</v>
      </c>
      <c r="H52" s="21"/>
    </row>
    <row r="53" spans="3:8" ht="12.75" customHeight="1">
      <c r="C53" s="22" t="s">
        <v>80</v>
      </c>
      <c r="D53" s="22"/>
      <c r="E53" s="40"/>
      <c r="F53" s="23">
        <f>SUM(F10,F14,F18,F40,F45,F48,F52)</f>
        <v>25170.817285999998</v>
      </c>
      <c r="G53" s="24">
        <f>SUM(G10,G14,G18,G40,G45,G48,G52)</f>
        <v>1</v>
      </c>
      <c r="H53" s="25"/>
    </row>
    <row r="54" ht="12.75" customHeight="1"/>
    <row r="55" spans="3:9" ht="12.75" customHeight="1">
      <c r="C55" s="1" t="s">
        <v>316</v>
      </c>
      <c r="I55" s="29"/>
    </row>
    <row r="56" spans="3:9" ht="12.75" customHeight="1">
      <c r="C56" s="1" t="s">
        <v>317</v>
      </c>
      <c r="I56" s="30"/>
    </row>
    <row r="57" ht="12.75" customHeight="1">
      <c r="C57" s="1"/>
    </row>
    <row r="58" ht="12.75" customHeight="1">
      <c r="C58" s="1"/>
    </row>
    <row r="59" spans="3:8" ht="12.75" customHeight="1">
      <c r="C59" s="111" t="s">
        <v>365</v>
      </c>
      <c r="D59" s="111"/>
      <c r="E59" s="111"/>
      <c r="F59" s="95"/>
      <c r="G59" s="95"/>
      <c r="H59" s="95"/>
    </row>
    <row r="60" spans="3:8" ht="12.75" customHeight="1">
      <c r="C60" s="111" t="s">
        <v>366</v>
      </c>
      <c r="D60" s="155" t="s">
        <v>367</v>
      </c>
      <c r="E60" s="111"/>
      <c r="F60" s="95"/>
      <c r="G60" s="95"/>
      <c r="H60" s="95"/>
    </row>
    <row r="61" spans="3:8" ht="12.75" customHeight="1">
      <c r="C61" s="81" t="s">
        <v>472</v>
      </c>
      <c r="E61" s="111"/>
      <c r="F61" s="95"/>
      <c r="G61" s="95"/>
      <c r="H61" s="95"/>
    </row>
    <row r="62" spans="3:8" ht="12.75" customHeight="1">
      <c r="C62" s="116" t="s">
        <v>439</v>
      </c>
      <c r="D62" s="97">
        <v>1192.5635</v>
      </c>
      <c r="E62" s="111"/>
      <c r="F62" s="95"/>
      <c r="G62" s="176"/>
      <c r="H62" s="95"/>
    </row>
    <row r="63" spans="3:8" ht="12.75" customHeight="1">
      <c r="C63" s="116" t="s">
        <v>440</v>
      </c>
      <c r="D63" s="97">
        <v>1020.4433</v>
      </c>
      <c r="E63" s="111"/>
      <c r="F63" s="95"/>
      <c r="G63" s="176"/>
      <c r="H63" s="95"/>
    </row>
    <row r="64" spans="3:8" ht="12.75" customHeight="1">
      <c r="C64" s="116" t="s">
        <v>452</v>
      </c>
      <c r="D64" s="97">
        <v>1192.7584</v>
      </c>
      <c r="E64" s="111"/>
      <c r="F64" s="95"/>
      <c r="G64" s="176"/>
      <c r="H64" s="95"/>
    </row>
    <row r="65" spans="3:8" ht="12.75" customHeight="1">
      <c r="C65" s="116" t="s">
        <v>441</v>
      </c>
      <c r="D65" s="97">
        <v>1197.1366</v>
      </c>
      <c r="E65" s="111"/>
      <c r="F65" s="95"/>
      <c r="G65" s="176"/>
      <c r="H65" s="95"/>
    </row>
    <row r="66" spans="3:8" ht="12.75" customHeight="1">
      <c r="C66" s="116" t="s">
        <v>445</v>
      </c>
      <c r="D66" s="97">
        <v>1021.8791</v>
      </c>
      <c r="E66" s="111"/>
      <c r="F66" s="95"/>
      <c r="G66" s="176"/>
      <c r="H66" s="95"/>
    </row>
    <row r="67" spans="3:8" ht="12.75" customHeight="1">
      <c r="C67" s="116" t="s">
        <v>443</v>
      </c>
      <c r="D67" s="97">
        <v>1197.1974</v>
      </c>
      <c r="E67" s="111"/>
      <c r="F67" s="95"/>
      <c r="G67" s="176"/>
      <c r="H67" s="95"/>
    </row>
    <row r="68" spans="3:8" ht="12.75" customHeight="1">
      <c r="C68" s="83" t="s">
        <v>473</v>
      </c>
      <c r="D68" s="112"/>
      <c r="E68" s="111"/>
      <c r="F68" s="95"/>
      <c r="G68" s="95"/>
      <c r="H68" s="95"/>
    </row>
    <row r="69" spans="3:8" ht="12.75" customHeight="1">
      <c r="C69" s="116" t="s">
        <v>439</v>
      </c>
      <c r="D69" s="97">
        <v>1197.6285</v>
      </c>
      <c r="E69" s="157"/>
      <c r="F69" s="99"/>
      <c r="G69" s="95"/>
      <c r="H69" s="95"/>
    </row>
    <row r="70" spans="3:8" ht="12.75" customHeight="1">
      <c r="C70" s="116" t="s">
        <v>440</v>
      </c>
      <c r="D70" s="97">
        <v>1024.7772</v>
      </c>
      <c r="E70" s="99"/>
      <c r="F70" s="99"/>
      <c r="G70" s="95"/>
      <c r="H70" s="95"/>
    </row>
    <row r="71" spans="3:8" ht="12.75" customHeight="1">
      <c r="C71" s="116" t="s">
        <v>452</v>
      </c>
      <c r="D71" s="97">
        <v>1197.852</v>
      </c>
      <c r="E71" s="99"/>
      <c r="F71" s="99"/>
      <c r="G71" s="95"/>
      <c r="H71" s="95"/>
    </row>
    <row r="72" spans="3:8" ht="12.75" customHeight="1">
      <c r="C72" s="116" t="s">
        <v>441</v>
      </c>
      <c r="D72" s="97">
        <v>1202.6988</v>
      </c>
      <c r="E72" s="99"/>
      <c r="F72" s="99"/>
      <c r="G72" s="95"/>
      <c r="H72" s="95"/>
    </row>
    <row r="73" spans="3:8" ht="12.75" customHeight="1">
      <c r="C73" s="116" t="s">
        <v>445</v>
      </c>
      <c r="D73" s="97">
        <v>1026.6261</v>
      </c>
      <c r="E73" s="99"/>
      <c r="F73" s="99"/>
      <c r="G73" s="95"/>
      <c r="H73" s="95"/>
    </row>
    <row r="74" spans="3:8" ht="12.75" customHeight="1">
      <c r="C74" s="116" t="s">
        <v>443</v>
      </c>
      <c r="D74" s="97">
        <v>1202.7933</v>
      </c>
      <c r="E74" s="99"/>
      <c r="F74" s="99"/>
      <c r="G74" s="95"/>
      <c r="H74" s="95"/>
    </row>
    <row r="75" spans="3:8" ht="12.75" customHeight="1">
      <c r="C75" s="111" t="s">
        <v>379</v>
      </c>
      <c r="D75" s="123" t="s">
        <v>367</v>
      </c>
      <c r="E75" s="111"/>
      <c r="F75" s="95"/>
      <c r="G75" s="95"/>
      <c r="H75" s="95"/>
    </row>
    <row r="76" spans="3:8" ht="12.75" customHeight="1">
      <c r="C76" s="111" t="s">
        <v>398</v>
      </c>
      <c r="D76" s="123" t="s">
        <v>367</v>
      </c>
      <c r="E76" s="111"/>
      <c r="F76" s="95"/>
      <c r="G76" s="95"/>
      <c r="H76" s="95"/>
    </row>
    <row r="77" spans="3:8" ht="12.75" customHeight="1">
      <c r="C77" s="111" t="s">
        <v>381</v>
      </c>
      <c r="D77" s="123" t="s">
        <v>367</v>
      </c>
      <c r="E77" s="111"/>
      <c r="F77" s="95"/>
      <c r="G77" s="95"/>
      <c r="H77" s="95"/>
    </row>
    <row r="78" spans="3:8" ht="12.75" customHeight="1">
      <c r="C78" s="111" t="s">
        <v>382</v>
      </c>
      <c r="D78" s="141" t="s">
        <v>479</v>
      </c>
      <c r="E78" s="111"/>
      <c r="F78" s="95"/>
      <c r="G78" s="95"/>
      <c r="H78" s="95"/>
    </row>
    <row r="79" spans="3:8" ht="12.75" customHeight="1">
      <c r="C79" s="111" t="s">
        <v>453</v>
      </c>
      <c r="D79" s="119"/>
      <c r="E79" s="111"/>
      <c r="F79" s="95"/>
      <c r="G79" s="95"/>
      <c r="H79" s="95"/>
    </row>
    <row r="80" spans="3:8" ht="12.75" customHeight="1">
      <c r="C80" s="144" t="s">
        <v>384</v>
      </c>
      <c r="D80" s="159" t="s">
        <v>385</v>
      </c>
      <c r="E80" s="159" t="s">
        <v>386</v>
      </c>
      <c r="F80" s="95"/>
      <c r="G80" s="95"/>
      <c r="H80" s="95"/>
    </row>
    <row r="81" spans="3:8" ht="12.75" customHeight="1">
      <c r="C81" s="167" t="s">
        <v>454</v>
      </c>
      <c r="D81" s="123" t="s">
        <v>367</v>
      </c>
      <c r="E81" s="123" t="s">
        <v>367</v>
      </c>
      <c r="F81" s="95"/>
      <c r="G81" s="95"/>
      <c r="H81" s="95"/>
    </row>
    <row r="82" spans="3:8" ht="12.75" customHeight="1">
      <c r="C82" s="167" t="s">
        <v>430</v>
      </c>
      <c r="D82" s="123" t="s">
        <v>367</v>
      </c>
      <c r="E82" s="123" t="s">
        <v>367</v>
      </c>
      <c r="F82" s="95"/>
      <c r="G82" s="95"/>
      <c r="H82" s="95"/>
    </row>
    <row r="83" spans="3:8" ht="12.75" customHeight="1">
      <c r="C83" s="160" t="s">
        <v>388</v>
      </c>
      <c r="D83" s="146"/>
      <c r="E83" s="146"/>
      <c r="F83" s="95"/>
      <c r="G83" s="95"/>
      <c r="H83" s="95"/>
    </row>
    <row r="84" spans="3:8" ht="12.75" customHeight="1">
      <c r="C84" s="162" t="s">
        <v>389</v>
      </c>
      <c r="D84" s="161"/>
      <c r="E84" s="161"/>
      <c r="F84" s="95"/>
      <c r="G84" s="95"/>
      <c r="H84" s="95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49">
      <selection activeCell="G58" sqref="G58"/>
    </sheetView>
  </sheetViews>
  <sheetFormatPr defaultColWidth="9.140625" defaultRowHeight="12.75"/>
  <cols>
    <col min="1" max="1" width="7.57421875" style="0" customWidth="1"/>
    <col min="2" max="2" width="13.00390625" style="0" customWidth="1"/>
    <col min="3" max="3" width="62.28125" style="0" customWidth="1"/>
    <col min="4" max="4" width="14.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4" customWidth="1"/>
    <col min="12" max="12" width="15.140625" style="27" customWidth="1"/>
  </cols>
  <sheetData>
    <row r="1" spans="1:8" ht="18.75">
      <c r="A1" s="2"/>
      <c r="B1" s="2"/>
      <c r="C1" s="185" t="s">
        <v>266</v>
      </c>
      <c r="D1" s="185"/>
      <c r="E1" s="185"/>
      <c r="F1" s="185"/>
      <c r="G1" s="185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25.5">
      <c r="A4" s="10" t="s">
        <v>3</v>
      </c>
      <c r="B4" s="10" t="s">
        <v>9</v>
      </c>
      <c r="C4" s="11" t="s">
        <v>4</v>
      </c>
      <c r="D4" s="11" t="s">
        <v>5</v>
      </c>
      <c r="E4" s="37" t="s">
        <v>315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210</v>
      </c>
      <c r="F8" s="14"/>
      <c r="G8" s="15"/>
      <c r="H8" s="16"/>
    </row>
    <row r="9" spans="1:8" ht="12.75" customHeight="1">
      <c r="A9">
        <v>1</v>
      </c>
      <c r="B9" t="s">
        <v>212</v>
      </c>
      <c r="C9" t="s">
        <v>211</v>
      </c>
      <c r="D9" t="s">
        <v>201</v>
      </c>
      <c r="E9" s="38">
        <v>50000000</v>
      </c>
      <c r="F9" s="14">
        <v>491.009</v>
      </c>
      <c r="G9" s="15">
        <v>0.0801</v>
      </c>
      <c r="H9" s="16">
        <v>41683</v>
      </c>
    </row>
    <row r="10" spans="3:11" ht="12.75" customHeight="1">
      <c r="C10" s="18" t="s">
        <v>45</v>
      </c>
      <c r="D10" s="18"/>
      <c r="E10" s="39"/>
      <c r="F10" s="19">
        <f>SUM(F9:F9)</f>
        <v>491.009</v>
      </c>
      <c r="G10" s="20">
        <f>SUM(G9:G9)</f>
        <v>0.0801</v>
      </c>
      <c r="H10" s="21"/>
      <c r="I10" s="29"/>
      <c r="J10" s="17" t="s">
        <v>17</v>
      </c>
      <c r="K10" s="35" t="s">
        <v>18</v>
      </c>
    </row>
    <row r="11" spans="6:11" ht="12.75" customHeight="1">
      <c r="F11" s="14"/>
      <c r="G11" s="15"/>
      <c r="H11" s="16"/>
      <c r="J11" s="15" t="s">
        <v>201</v>
      </c>
      <c r="K11" s="34">
        <v>0.5291</v>
      </c>
    </row>
    <row r="12" spans="3:11" ht="12.75" customHeight="1">
      <c r="C12" s="1" t="s">
        <v>267</v>
      </c>
      <c r="F12" s="14"/>
      <c r="G12" s="15"/>
      <c r="H12" s="16"/>
      <c r="J12" s="15" t="s">
        <v>40</v>
      </c>
      <c r="K12" s="34">
        <v>0.0554</v>
      </c>
    </row>
    <row r="13" spans="1:11" ht="12.75" customHeight="1">
      <c r="A13">
        <v>2</v>
      </c>
      <c r="B13" t="s">
        <v>269</v>
      </c>
      <c r="C13" t="s">
        <v>268</v>
      </c>
      <c r="D13" t="s">
        <v>201</v>
      </c>
      <c r="E13" s="38">
        <v>100000000</v>
      </c>
      <c r="F13" s="14">
        <v>936.484</v>
      </c>
      <c r="G13" s="15">
        <v>0.1527</v>
      </c>
      <c r="H13" s="16">
        <v>46433</v>
      </c>
      <c r="I13" s="29"/>
      <c r="J13" s="15" t="s">
        <v>25</v>
      </c>
      <c r="K13" s="34">
        <v>0.040999999999999995</v>
      </c>
    </row>
    <row r="14" spans="1:11" ht="12.75" customHeight="1">
      <c r="A14">
        <v>3</v>
      </c>
      <c r="B14" t="s">
        <v>271</v>
      </c>
      <c r="C14" t="s">
        <v>270</v>
      </c>
      <c r="D14" t="s">
        <v>201</v>
      </c>
      <c r="E14" s="38">
        <v>100000000</v>
      </c>
      <c r="F14" s="14">
        <v>935.488</v>
      </c>
      <c r="G14" s="15">
        <v>0.1525</v>
      </c>
      <c r="H14" s="16">
        <v>46651</v>
      </c>
      <c r="J14" s="15" t="s">
        <v>43</v>
      </c>
      <c r="K14" s="34">
        <v>0.37450000000000006</v>
      </c>
    </row>
    <row r="15" spans="1:10" ht="12.75" customHeight="1">
      <c r="A15">
        <v>4</v>
      </c>
      <c r="B15" t="s">
        <v>273</v>
      </c>
      <c r="C15" t="s">
        <v>272</v>
      </c>
      <c r="D15" t="s">
        <v>201</v>
      </c>
      <c r="E15" s="38">
        <v>100000000</v>
      </c>
      <c r="F15" s="14">
        <v>881.715</v>
      </c>
      <c r="G15" s="15">
        <v>0.1438</v>
      </c>
      <c r="H15" s="16">
        <v>45066</v>
      </c>
      <c r="J15" s="15"/>
    </row>
    <row r="16" spans="3:8" ht="12.75" customHeight="1">
      <c r="C16" s="18" t="s">
        <v>45</v>
      </c>
      <c r="D16" s="18"/>
      <c r="E16" s="39"/>
      <c r="F16" s="19">
        <f>SUM(F13:F15)</f>
        <v>2753.6870000000004</v>
      </c>
      <c r="G16" s="20">
        <f>SUM(G13:G15)</f>
        <v>0.44900000000000007</v>
      </c>
      <c r="H16" s="21"/>
    </row>
    <row r="17" spans="6:8" ht="12.75" customHeight="1">
      <c r="F17" s="14"/>
      <c r="G17" s="15"/>
      <c r="H17" s="16"/>
    </row>
    <row r="18" spans="3:8" ht="12.75" customHeight="1">
      <c r="C18" s="1" t="s">
        <v>59</v>
      </c>
      <c r="F18" s="14"/>
      <c r="G18" s="15"/>
      <c r="H18" s="16"/>
    </row>
    <row r="19" spans="3:9" ht="12.75" customHeight="1">
      <c r="C19" s="1" t="s">
        <v>60</v>
      </c>
      <c r="F19" s="14"/>
      <c r="G19" s="15"/>
      <c r="H19" s="16"/>
      <c r="I19" s="29"/>
    </row>
    <row r="20" spans="1:8" ht="12.75" customHeight="1">
      <c r="A20">
        <v>5</v>
      </c>
      <c r="B20" t="s">
        <v>274</v>
      </c>
      <c r="C20" t="s">
        <v>75</v>
      </c>
      <c r="D20" t="s">
        <v>40</v>
      </c>
      <c r="E20" s="38">
        <v>34000000</v>
      </c>
      <c r="F20" s="14">
        <v>339.98878</v>
      </c>
      <c r="G20" s="15">
        <v>0.0554</v>
      </c>
      <c r="H20" s="16">
        <v>41624</v>
      </c>
    </row>
    <row r="21" spans="1:8" ht="12.75" customHeight="1">
      <c r="A21">
        <v>6</v>
      </c>
      <c r="B21" t="s">
        <v>190</v>
      </c>
      <c r="C21" t="s">
        <v>189</v>
      </c>
      <c r="D21" t="s">
        <v>25</v>
      </c>
      <c r="E21" s="38">
        <v>25000000</v>
      </c>
      <c r="F21" s="14">
        <v>251.541</v>
      </c>
      <c r="G21" s="15">
        <v>0.040999999999999995</v>
      </c>
      <c r="H21" s="16">
        <v>43380</v>
      </c>
    </row>
    <row r="22" spans="3:8" ht="12.75" customHeight="1">
      <c r="C22" s="18" t="s">
        <v>45</v>
      </c>
      <c r="D22" s="18"/>
      <c r="E22" s="39"/>
      <c r="F22" s="19">
        <f>SUM(F20:F21)</f>
        <v>591.5297800000001</v>
      </c>
      <c r="G22" s="20">
        <f>SUM(G20:G21)</f>
        <v>0.09639999999999999</v>
      </c>
      <c r="H22" s="21"/>
    </row>
    <row r="23" spans="6:8" ht="12.75" customHeight="1">
      <c r="F23" s="14"/>
      <c r="G23" s="15"/>
      <c r="H23" s="16"/>
    </row>
    <row r="24" spans="3:8" ht="12.75" customHeight="1">
      <c r="C24" s="1" t="s">
        <v>77</v>
      </c>
      <c r="F24" s="14">
        <v>1954.16435</v>
      </c>
      <c r="G24" s="15">
        <v>0.3186</v>
      </c>
      <c r="H24" s="16"/>
    </row>
    <row r="25" spans="3:9" ht="12.75" customHeight="1">
      <c r="C25" s="18" t="s">
        <v>45</v>
      </c>
      <c r="D25" s="18"/>
      <c r="E25" s="39"/>
      <c r="F25" s="19">
        <f>SUM(F24:F24)</f>
        <v>1954.16435</v>
      </c>
      <c r="G25" s="20">
        <f>SUM(G24:G24)</f>
        <v>0.3186</v>
      </c>
      <c r="H25" s="21"/>
      <c r="I25" s="29"/>
    </row>
    <row r="26" spans="6:8" ht="12.75" customHeight="1">
      <c r="F26" s="14"/>
      <c r="G26" s="15"/>
      <c r="H26" s="16"/>
    </row>
    <row r="27" spans="3:8" ht="12.75" customHeight="1">
      <c r="C27" s="1" t="s">
        <v>78</v>
      </c>
      <c r="F27" s="14"/>
      <c r="G27" s="15"/>
      <c r="H27" s="16"/>
    </row>
    <row r="28" spans="3:9" ht="12.75" customHeight="1">
      <c r="C28" s="1" t="s">
        <v>79</v>
      </c>
      <c r="F28" s="14">
        <v>342.747154</v>
      </c>
      <c r="G28" s="15">
        <v>0.0559</v>
      </c>
      <c r="H28" s="16"/>
      <c r="I28" s="29"/>
    </row>
    <row r="29" spans="3:8" ht="12.75" customHeight="1">
      <c r="C29" s="18" t="s">
        <v>45</v>
      </c>
      <c r="D29" s="18"/>
      <c r="E29" s="39"/>
      <c r="F29" s="19">
        <f>SUM(F28:F28)</f>
        <v>342.747154</v>
      </c>
      <c r="G29" s="20">
        <f>SUM(G28:G28)</f>
        <v>0.0559</v>
      </c>
      <c r="H29" s="21"/>
    </row>
    <row r="30" spans="3:8" ht="12.75" customHeight="1">
      <c r="C30" s="22" t="s">
        <v>80</v>
      </c>
      <c r="D30" s="22"/>
      <c r="E30" s="40"/>
      <c r="F30" s="23">
        <f>SUM(F10,F16,F22,F25,F29)</f>
        <v>6133.137284</v>
      </c>
      <c r="G30" s="24">
        <f>SUM(G10,G16,G22,G25,G29)</f>
        <v>1.0000000000000002</v>
      </c>
      <c r="H30" s="25"/>
    </row>
    <row r="31" ht="12.75" customHeight="1"/>
    <row r="32" spans="3:9" ht="12.75" customHeight="1">
      <c r="C32" s="1" t="s">
        <v>316</v>
      </c>
      <c r="I32" s="29"/>
    </row>
    <row r="33" spans="3:9" ht="12.75" customHeight="1">
      <c r="C33" s="1" t="s">
        <v>317</v>
      </c>
      <c r="I33" s="30"/>
    </row>
    <row r="34" ht="12.75" customHeight="1">
      <c r="C34" s="1"/>
    </row>
    <row r="35" ht="12.75" customHeight="1">
      <c r="C35" s="1"/>
    </row>
    <row r="36" spans="3:8" ht="12.75" customHeight="1">
      <c r="C36" s="111" t="s">
        <v>365</v>
      </c>
      <c r="D36" s="111"/>
      <c r="E36" s="111"/>
      <c r="F36" s="95"/>
      <c r="G36" s="95"/>
      <c r="H36" s="95"/>
    </row>
    <row r="37" spans="3:8" ht="12.75" customHeight="1">
      <c r="C37" s="111" t="s">
        <v>366</v>
      </c>
      <c r="D37" s="155" t="s">
        <v>367</v>
      </c>
      <c r="E37" s="111"/>
      <c r="F37" s="95"/>
      <c r="G37" s="95"/>
      <c r="H37" s="95"/>
    </row>
    <row r="38" spans="3:8" ht="12.75" customHeight="1">
      <c r="C38" s="81" t="s">
        <v>472</v>
      </c>
      <c r="D38" s="111"/>
      <c r="E38" s="111"/>
      <c r="F38" s="95"/>
      <c r="G38" s="95"/>
      <c r="H38" s="95"/>
    </row>
    <row r="39" spans="3:8" ht="12.75" customHeight="1">
      <c r="C39" s="116" t="s">
        <v>368</v>
      </c>
      <c r="D39" s="97">
        <v>1139.4234</v>
      </c>
      <c r="E39" s="111"/>
      <c r="F39" s="95"/>
      <c r="G39" s="176"/>
      <c r="H39" s="95"/>
    </row>
    <row r="40" spans="3:8" ht="12.75" customHeight="1">
      <c r="C40" s="116" t="s">
        <v>372</v>
      </c>
      <c r="D40" s="97">
        <v>988.842</v>
      </c>
      <c r="E40" s="111"/>
      <c r="F40" s="95"/>
      <c r="G40" s="176"/>
      <c r="H40" s="95"/>
    </row>
    <row r="41" spans="3:8" ht="12.75" customHeight="1">
      <c r="C41" s="116" t="s">
        <v>432</v>
      </c>
      <c r="D41" s="97">
        <v>1000.7464</v>
      </c>
      <c r="E41" s="111"/>
      <c r="F41" s="95"/>
      <c r="G41" s="176"/>
      <c r="H41" s="95"/>
    </row>
    <row r="42" spans="3:8" ht="12.75" customHeight="1">
      <c r="C42" s="116" t="s">
        <v>433</v>
      </c>
      <c r="D42" s="97">
        <v>1139.7215</v>
      </c>
      <c r="E42" s="111"/>
      <c r="F42" s="95"/>
      <c r="G42" s="176"/>
      <c r="H42" s="95"/>
    </row>
    <row r="43" spans="3:8" ht="12.75" customHeight="1">
      <c r="C43" s="116" t="s">
        <v>374</v>
      </c>
      <c r="D43" s="97">
        <v>1144.1613</v>
      </c>
      <c r="E43" s="111"/>
      <c r="F43" s="95"/>
      <c r="G43" s="176"/>
      <c r="H43" s="95"/>
    </row>
    <row r="44" spans="3:8" ht="12.75" customHeight="1">
      <c r="C44" s="116" t="s">
        <v>377</v>
      </c>
      <c r="D44" s="97">
        <v>996.6606</v>
      </c>
      <c r="E44" s="111"/>
      <c r="F44" s="95"/>
      <c r="G44" s="176"/>
      <c r="H44" s="95"/>
    </row>
    <row r="45" spans="3:8" ht="12.75" customHeight="1">
      <c r="C45" s="116" t="s">
        <v>435</v>
      </c>
      <c r="D45" s="123" t="s">
        <v>367</v>
      </c>
      <c r="E45" s="111"/>
      <c r="F45" s="95"/>
      <c r="G45" s="176"/>
      <c r="H45" s="95"/>
    </row>
    <row r="46" spans="3:8" ht="12.75" customHeight="1">
      <c r="C46" s="116" t="s">
        <v>397</v>
      </c>
      <c r="D46" s="97">
        <v>1144.2342</v>
      </c>
      <c r="E46" s="111"/>
      <c r="F46" s="95"/>
      <c r="G46" s="176"/>
      <c r="H46" s="95"/>
    </row>
    <row r="47" spans="3:8" ht="12.75" customHeight="1">
      <c r="C47" s="83" t="s">
        <v>473</v>
      </c>
      <c r="D47" s="112"/>
      <c r="E47" s="111"/>
      <c r="F47" s="95"/>
      <c r="G47" s="95"/>
      <c r="H47" s="95"/>
    </row>
    <row r="48" spans="3:8" ht="12.75" customHeight="1">
      <c r="C48" s="116" t="s">
        <v>368</v>
      </c>
      <c r="D48" s="97">
        <v>1129.1565</v>
      </c>
      <c r="E48" s="111"/>
      <c r="F48" s="95"/>
      <c r="G48" s="95"/>
      <c r="H48" s="95"/>
    </row>
    <row r="49" spans="3:8" ht="12.75" customHeight="1">
      <c r="C49" s="116" t="s">
        <v>372</v>
      </c>
      <c r="D49" s="97">
        <v>979.9318</v>
      </c>
      <c r="E49" s="111"/>
      <c r="F49" s="95"/>
      <c r="G49" s="95"/>
      <c r="H49" s="95"/>
    </row>
    <row r="50" spans="3:8" ht="12.75" customHeight="1">
      <c r="C50" s="116" t="s">
        <v>432</v>
      </c>
      <c r="D50" s="97">
        <v>991.7289</v>
      </c>
      <c r="E50" s="111"/>
      <c r="F50" s="95"/>
      <c r="G50" s="95"/>
      <c r="H50" s="95"/>
    </row>
    <row r="51" spans="3:8" ht="12.75" customHeight="1">
      <c r="C51" s="116" t="s">
        <v>433</v>
      </c>
      <c r="D51" s="97">
        <v>1129.3925</v>
      </c>
      <c r="E51" s="111"/>
      <c r="F51" s="95"/>
      <c r="G51" s="95"/>
      <c r="H51" s="95"/>
    </row>
    <row r="52" spans="3:8" ht="12.75" customHeight="1">
      <c r="C52" s="116" t="s">
        <v>374</v>
      </c>
      <c r="D52" s="97">
        <v>1134.3062</v>
      </c>
      <c r="E52" s="111"/>
      <c r="F52" s="95"/>
      <c r="G52" s="95"/>
      <c r="H52" s="95"/>
    </row>
    <row r="53" spans="3:8" ht="12.75" customHeight="1">
      <c r="C53" s="116" t="s">
        <v>377</v>
      </c>
      <c r="D53" s="97">
        <v>988.0687</v>
      </c>
      <c r="E53" s="111"/>
      <c r="F53" s="95"/>
      <c r="G53" s="95"/>
      <c r="H53" s="95"/>
    </row>
    <row r="54" spans="3:8" ht="12.75" customHeight="1">
      <c r="C54" s="116" t="s">
        <v>435</v>
      </c>
      <c r="D54" s="123" t="s">
        <v>367</v>
      </c>
      <c r="E54" s="111"/>
      <c r="F54" s="95"/>
      <c r="G54" s="95"/>
      <c r="H54" s="95"/>
    </row>
    <row r="55" spans="3:8" ht="12.75" customHeight="1">
      <c r="C55" s="116" t="s">
        <v>397</v>
      </c>
      <c r="D55" s="97">
        <v>1134.3159</v>
      </c>
      <c r="E55" s="111"/>
      <c r="F55" s="95"/>
      <c r="G55" s="95"/>
      <c r="H55" s="95"/>
    </row>
    <row r="56" spans="3:8" ht="12.75" customHeight="1">
      <c r="C56" s="111" t="s">
        <v>379</v>
      </c>
      <c r="D56" s="123" t="s">
        <v>367</v>
      </c>
      <c r="E56" s="111"/>
      <c r="F56" s="95"/>
      <c r="G56" s="95"/>
      <c r="H56" s="95"/>
    </row>
    <row r="57" spans="3:8" ht="12.75" customHeight="1">
      <c r="C57" s="111" t="s">
        <v>398</v>
      </c>
      <c r="D57" s="123" t="s">
        <v>367</v>
      </c>
      <c r="E57" s="111"/>
      <c r="F57" s="95"/>
      <c r="G57" s="95"/>
      <c r="H57" s="95"/>
    </row>
    <row r="58" spans="3:8" ht="12.75" customHeight="1">
      <c r="C58" s="111" t="s">
        <v>381</v>
      </c>
      <c r="D58" s="123" t="s">
        <v>367</v>
      </c>
      <c r="E58" s="111"/>
      <c r="F58" s="95"/>
      <c r="G58" s="95"/>
      <c r="H58" s="95"/>
    </row>
    <row r="59" spans="3:8" ht="12.75" customHeight="1">
      <c r="C59" s="111" t="s">
        <v>382</v>
      </c>
      <c r="D59" s="141" t="s">
        <v>480</v>
      </c>
      <c r="E59" s="111"/>
      <c r="F59" s="95"/>
      <c r="G59" s="95"/>
      <c r="H59" s="95"/>
    </row>
    <row r="60" spans="3:8" ht="12.75" customHeight="1">
      <c r="C60" s="111" t="s">
        <v>455</v>
      </c>
      <c r="D60" s="119"/>
      <c r="E60" s="111"/>
      <c r="F60" s="95"/>
      <c r="G60" s="95"/>
      <c r="H60" s="95"/>
    </row>
    <row r="61" spans="3:8" ht="12.75">
      <c r="C61" s="144" t="s">
        <v>384</v>
      </c>
      <c r="D61" s="159" t="s">
        <v>385</v>
      </c>
      <c r="E61" s="159" t="s">
        <v>386</v>
      </c>
      <c r="F61" s="95"/>
      <c r="G61" s="95"/>
      <c r="H61" s="95"/>
    </row>
    <row r="62" spans="3:8" ht="12.75">
      <c r="C62" s="116" t="s">
        <v>449</v>
      </c>
      <c r="D62" s="123" t="s">
        <v>367</v>
      </c>
      <c r="E62" s="123" t="s">
        <v>367</v>
      </c>
      <c r="F62" s="95"/>
      <c r="G62" s="95"/>
      <c r="H62" s="95"/>
    </row>
    <row r="63" spans="3:8" ht="12.75">
      <c r="C63" s="116" t="s">
        <v>456</v>
      </c>
      <c r="D63" s="123" t="s">
        <v>367</v>
      </c>
      <c r="E63" s="123" t="s">
        <v>367</v>
      </c>
      <c r="F63" s="95"/>
      <c r="G63" s="95"/>
      <c r="H63" s="95"/>
    </row>
    <row r="64" spans="3:8" ht="12.75">
      <c r="C64" s="116" t="s">
        <v>451</v>
      </c>
      <c r="D64" s="123" t="s">
        <v>367</v>
      </c>
      <c r="E64" s="123" t="s">
        <v>367</v>
      </c>
      <c r="F64" s="95"/>
      <c r="G64" s="95"/>
      <c r="H64" s="95"/>
    </row>
    <row r="65" spans="3:8" ht="12.75">
      <c r="C65" s="116" t="s">
        <v>457</v>
      </c>
      <c r="D65" s="123" t="s">
        <v>367</v>
      </c>
      <c r="E65" s="123" t="s">
        <v>367</v>
      </c>
      <c r="F65" s="95"/>
      <c r="G65" s="95"/>
      <c r="H65" s="95"/>
    </row>
    <row r="66" spans="3:8" ht="12.75">
      <c r="C66" s="160" t="s">
        <v>388</v>
      </c>
      <c r="D66" s="146"/>
      <c r="E66" s="146"/>
      <c r="F66" s="95"/>
      <c r="G66" s="95"/>
      <c r="H66" s="95"/>
    </row>
    <row r="67" spans="3:8" ht="12.75">
      <c r="C67" s="162" t="s">
        <v>389</v>
      </c>
      <c r="D67" s="161"/>
      <c r="E67" s="161"/>
      <c r="F67" s="95"/>
      <c r="G67" s="95"/>
      <c r="H67" s="95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ss44493</dc:creator>
  <cp:keywords/>
  <dc:description/>
  <cp:lastModifiedBy>X178075</cp:lastModifiedBy>
  <dcterms:created xsi:type="dcterms:W3CDTF">2011-07-16T04:33:57Z</dcterms:created>
  <dcterms:modified xsi:type="dcterms:W3CDTF">2013-12-10T05:10:47Z</dcterms:modified>
  <cp:category/>
  <cp:version/>
  <cp:contentType/>
  <cp:contentStatus/>
</cp:coreProperties>
</file>