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tabRatio="740" activeTab="0"/>
  </bookViews>
  <sheets>
    <sheet name="Liquid" sheetId="1" r:id="rId1"/>
    <sheet name="ULTRA" sheetId="2" r:id="rId2"/>
    <sheet name="EQUITY " sheetId="3" r:id="rId3"/>
    <sheet name="DYNAMIC" sheetId="4" r:id="rId4"/>
    <sheet name="SHORT" sheetId="5" r:id="rId5"/>
    <sheet name="DYNAMIC MIP" sheetId="6" r:id="rId6"/>
    <sheet name="TREASURY  " sheetId="7" r:id="rId7"/>
    <sheet name="CREDIT OPPORTUNITIES" sheetId="8" r:id="rId8"/>
    <sheet name="Dynamic Bond" sheetId="9" r:id="rId9"/>
    <sheet name="Short Term Floating Rate" sheetId="10" r:id="rId10"/>
    <sheet name="FMP - SR 5" sheetId="11" r:id="rId11"/>
    <sheet name="FMP - SR 13" sheetId="12" r:id="rId12"/>
  </sheets>
  <definedNames/>
  <calcPr fullCalcOnLoad="1"/>
</workbook>
</file>

<file path=xl/sharedStrings.xml><?xml version="1.0" encoding="utf-8"?>
<sst xmlns="http://schemas.openxmlformats.org/spreadsheetml/2006/main" count="1774" uniqueCount="469">
  <si>
    <t>Pramerica Ultra Short Term Bond Fund</t>
  </si>
  <si>
    <t xml:space="preserve">  </t>
  </si>
  <si>
    <t>Portfolio as on June 28, 2013</t>
  </si>
  <si>
    <t>Sr. No.</t>
  </si>
  <si>
    <t>Name of Instrument</t>
  </si>
  <si>
    <t>Rating / Industry</t>
  </si>
  <si>
    <t>Market value (Rs. In lakhs)</t>
  </si>
  <si>
    <t>% to Net Assets</t>
  </si>
  <si>
    <t>Maturity Date</t>
  </si>
  <si>
    <t>ISIN</t>
  </si>
  <si>
    <t>MONEY MARKET INSTRUMENT</t>
  </si>
  <si>
    <t>Certificate of Deposit**</t>
  </si>
  <si>
    <t>Oriental Bank of Commerce</t>
  </si>
  <si>
    <t>CRISIL A1+</t>
  </si>
  <si>
    <t>INE141A16JF2</t>
  </si>
  <si>
    <t>Indian Bank</t>
  </si>
  <si>
    <t>ICRA A1+</t>
  </si>
  <si>
    <t>INE562A16DK2</t>
  </si>
  <si>
    <t>State Bank of Travancore</t>
  </si>
  <si>
    <t>INE654A16DH3</t>
  </si>
  <si>
    <t>Central Bank of India</t>
  </si>
  <si>
    <t>CARE A1+</t>
  </si>
  <si>
    <t>INE483A16FF6</t>
  </si>
  <si>
    <t>INE141A16LH4</t>
  </si>
  <si>
    <t>ICRA AA-</t>
  </si>
  <si>
    <t>INE141A16KI4</t>
  </si>
  <si>
    <t>CARE AA+</t>
  </si>
  <si>
    <t>INE483A16FE9</t>
  </si>
  <si>
    <t>Punjab National Bank</t>
  </si>
  <si>
    <t>ICRA AAA</t>
  </si>
  <si>
    <t>INE160A16IV1</t>
  </si>
  <si>
    <t>CRISIL AAA</t>
  </si>
  <si>
    <t>INE160A16JF2</t>
  </si>
  <si>
    <t>CRISIL AA-</t>
  </si>
  <si>
    <t>INE483A16FL4</t>
  </si>
  <si>
    <t>The Ratnakar Bank</t>
  </si>
  <si>
    <t>SOV</t>
  </si>
  <si>
    <t>INE976G16372</t>
  </si>
  <si>
    <t>Total</t>
  </si>
  <si>
    <t>CARE AA</t>
  </si>
  <si>
    <t>ICRA AA+</t>
  </si>
  <si>
    <t>Commercial Paper**</t>
  </si>
  <si>
    <t>IND AAA</t>
  </si>
  <si>
    <t>SD Corporation</t>
  </si>
  <si>
    <t>CARE AAA</t>
  </si>
  <si>
    <t>INE660N14092</t>
  </si>
  <si>
    <t>India Infoline Finance</t>
  </si>
  <si>
    <t>CRISIL AA+</t>
  </si>
  <si>
    <t>INE866I14FX3</t>
  </si>
  <si>
    <t>Piramal Enterprises</t>
  </si>
  <si>
    <t>CARE AA-</t>
  </si>
  <si>
    <t>INE140A14548</t>
  </si>
  <si>
    <t>Exim Bank</t>
  </si>
  <si>
    <t>INE514E14EC5</t>
  </si>
  <si>
    <t>Sundaram BNP Paribas Home Finance</t>
  </si>
  <si>
    <t>INE667F14861</t>
  </si>
  <si>
    <t>Tata Capital Financial Services</t>
  </si>
  <si>
    <t>INE306N14894</t>
  </si>
  <si>
    <t>Fullerton India Credit Company</t>
  </si>
  <si>
    <t>INE535H14DL6</t>
  </si>
  <si>
    <t>IL&amp;FS Financial Services</t>
  </si>
  <si>
    <t>INE121H14AP2</t>
  </si>
  <si>
    <t>Treasury Bill</t>
  </si>
  <si>
    <t>T BILL 91 DAY 2013</t>
  </si>
  <si>
    <t>IDIA00100251</t>
  </si>
  <si>
    <t>BONDS &amp; NCDs</t>
  </si>
  <si>
    <t>Listed / awaiting listing on the stock exchanges</t>
  </si>
  <si>
    <t>INE866I07206</t>
  </si>
  <si>
    <t>Power Finance Corporation</t>
  </si>
  <si>
    <t>INE134E08FR9</t>
  </si>
  <si>
    <t>Tata Motor Finance</t>
  </si>
  <si>
    <t>INE909H07AU4</t>
  </si>
  <si>
    <t>Dewan Housing Finance Corporation</t>
  </si>
  <si>
    <t>INE202B07795</t>
  </si>
  <si>
    <t>Shriram City Union Finance</t>
  </si>
  <si>
    <t>INE722A07398</t>
  </si>
  <si>
    <t>INE535H07183</t>
  </si>
  <si>
    <t>Housing Development Finance Corporation</t>
  </si>
  <si>
    <t>INE001A07JG5</t>
  </si>
  <si>
    <t>National Housing Bank</t>
  </si>
  <si>
    <t>INE557F08ED1</t>
  </si>
  <si>
    <t>NABARD</t>
  </si>
  <si>
    <t>INE261F09GT9</t>
  </si>
  <si>
    <t>INE261F09GN2</t>
  </si>
  <si>
    <t>Shriram Transport Finance</t>
  </si>
  <si>
    <t>INE721A07986</t>
  </si>
  <si>
    <t>ING Vysya Bank</t>
  </si>
  <si>
    <t>INE166A09030</t>
  </si>
  <si>
    <t>Manappuram Finance</t>
  </si>
  <si>
    <t>INE522D07321</t>
  </si>
  <si>
    <t>CBLO / Reverse Repo Investments</t>
  </si>
  <si>
    <t>Cash &amp; Cash Equivalents</t>
  </si>
  <si>
    <t>Net Receivable/Payable</t>
  </si>
  <si>
    <t>Grand Total</t>
  </si>
  <si>
    <t>* Total Exposure to illiquid securities is 0.00% of the portfolio;i.e. Rs.0.00 lakhs</t>
  </si>
  <si>
    <t>Pramerica Equity Fund</t>
  </si>
  <si>
    <t>EQUITY &amp; EQUITY RELATED</t>
  </si>
  <si>
    <t>ITC</t>
  </si>
  <si>
    <t>Consumer Non Durables</t>
  </si>
  <si>
    <t>INE154A01025</t>
  </si>
  <si>
    <t>Reliance Industries</t>
  </si>
  <si>
    <t>Petroleum Products</t>
  </si>
  <si>
    <t>INE002A01018</t>
  </si>
  <si>
    <t>Finance</t>
  </si>
  <si>
    <t>Banks</t>
  </si>
  <si>
    <t>INE001A01036</t>
  </si>
  <si>
    <t>Infosys</t>
  </si>
  <si>
    <t>Software</t>
  </si>
  <si>
    <t>INE009A01021</t>
  </si>
  <si>
    <t>ICICI Bank</t>
  </si>
  <si>
    <t>INE090A01013</t>
  </si>
  <si>
    <t>HDFC Bank</t>
  </si>
  <si>
    <t>INE040A01026</t>
  </si>
  <si>
    <t>State Bank of India</t>
  </si>
  <si>
    <t>INE062A01012</t>
  </si>
  <si>
    <t>Tata Consultancy Services</t>
  </si>
  <si>
    <t>Auto</t>
  </si>
  <si>
    <t>INE467B01029</t>
  </si>
  <si>
    <t>Larsen &amp; Toubro</t>
  </si>
  <si>
    <t>Construction Project</t>
  </si>
  <si>
    <t>Pharmaceuticals</t>
  </si>
  <si>
    <t>INE018A01030</t>
  </si>
  <si>
    <t>Oil &amp; Natural Gas Corpn</t>
  </si>
  <si>
    <t>Oil</t>
  </si>
  <si>
    <t>INE213A01029</t>
  </si>
  <si>
    <t>Cipla</t>
  </si>
  <si>
    <t>INE059A01026</t>
  </si>
  <si>
    <t>Tata Motors</t>
  </si>
  <si>
    <t>Telecom - Services</t>
  </si>
  <si>
    <t>INE155A01022</t>
  </si>
  <si>
    <t>Bharti Airtel</t>
  </si>
  <si>
    <t>Ferrous Metals</t>
  </si>
  <si>
    <t>INE397D01024</t>
  </si>
  <si>
    <t>Dr. Reddy's Laboratories</t>
  </si>
  <si>
    <t>Services</t>
  </si>
  <si>
    <t>INE089A01023</t>
  </si>
  <si>
    <t>Sun Pharmaceuticals Industries</t>
  </si>
  <si>
    <t>Minerals/Mining</t>
  </si>
  <si>
    <t>INE044A01036</t>
  </si>
  <si>
    <t>Bajaj Auto</t>
  </si>
  <si>
    <t>Construction</t>
  </si>
  <si>
    <t>INE917I01010</t>
  </si>
  <si>
    <t>Tata Steel</t>
  </si>
  <si>
    <t>Power</t>
  </si>
  <si>
    <t>INE081A01012</t>
  </si>
  <si>
    <t>Mahindra &amp; Mahindra</t>
  </si>
  <si>
    <t>Industrial Capital Goods</t>
  </si>
  <si>
    <t>INE101A01026</t>
  </si>
  <si>
    <t>Axis Bank</t>
  </si>
  <si>
    <t>Non - Ferrous Metals</t>
  </si>
  <si>
    <t>INE238A01026</t>
  </si>
  <si>
    <t>Aditya Birla Nuvo</t>
  </si>
  <si>
    <t>INE069A01017</t>
  </si>
  <si>
    <t>Bharat Petroleum Corpn.</t>
  </si>
  <si>
    <t>INE029A01011</t>
  </si>
  <si>
    <t>Yes Bank</t>
  </si>
  <si>
    <t>INE528G01019</t>
  </si>
  <si>
    <t>HCL Technologies</t>
  </si>
  <si>
    <t>INE860A01027</t>
  </si>
  <si>
    <t>Hindustan Petroleum Corporation</t>
  </si>
  <si>
    <t>INE094A01015</t>
  </si>
  <si>
    <t>Wipro</t>
  </si>
  <si>
    <t>INE075A01022</t>
  </si>
  <si>
    <t>IndusInd Bank</t>
  </si>
  <si>
    <t>INE095A01012</t>
  </si>
  <si>
    <t>Hero MotoCorp</t>
  </si>
  <si>
    <t>INE158A01026</t>
  </si>
  <si>
    <t>Coal India</t>
  </si>
  <si>
    <t>INE522F01014</t>
  </si>
  <si>
    <t>Asian Paints</t>
  </si>
  <si>
    <t>INE021A01018</t>
  </si>
  <si>
    <t>DLF</t>
  </si>
  <si>
    <t>INE271C01023</t>
  </si>
  <si>
    <t>NTPC</t>
  </si>
  <si>
    <t>INE733E01010</t>
  </si>
  <si>
    <t>Bank of Baroda</t>
  </si>
  <si>
    <t>INE028A01013</t>
  </si>
  <si>
    <t>Infrastructure Development Finance Company</t>
  </si>
  <si>
    <t>INE043D01016</t>
  </si>
  <si>
    <t>Maruti Suzuki India</t>
  </si>
  <si>
    <t>INE585B01010</t>
  </si>
  <si>
    <t>Bharat Heavy Electricals</t>
  </si>
  <si>
    <t>INE257A01026</t>
  </si>
  <si>
    <t>Tech Mahindra</t>
  </si>
  <si>
    <t>INE669C01028</t>
  </si>
  <si>
    <t>Hindalco Industries</t>
  </si>
  <si>
    <t>INE038A01020</t>
  </si>
  <si>
    <t>INE089A08051</t>
  </si>
  <si>
    <t>Pramerica Dynamic Asset Allocation Fund</t>
  </si>
  <si>
    <t>Hindustan Unilever</t>
  </si>
  <si>
    <t>INE030A01027</t>
  </si>
  <si>
    <t>Cement</t>
  </si>
  <si>
    <t>Power Grid Corporation of India</t>
  </si>
  <si>
    <t>INE752E01010</t>
  </si>
  <si>
    <t>Grasim Industries</t>
  </si>
  <si>
    <t>INE047A01013</t>
  </si>
  <si>
    <t>IDBI Bank</t>
  </si>
  <si>
    <t>INE008A16NE8</t>
  </si>
  <si>
    <t>INE514E08AS1</t>
  </si>
  <si>
    <t>Rural Electrification Corporation</t>
  </si>
  <si>
    <t>INE020B08831</t>
  </si>
  <si>
    <t>INE081A08181</t>
  </si>
  <si>
    <t>Pramerica Short Term Income Fund</t>
  </si>
  <si>
    <t>INE020B08583</t>
  </si>
  <si>
    <t>LIC Housing Finance</t>
  </si>
  <si>
    <t>INE115A07CJ2</t>
  </si>
  <si>
    <t>Pramerica Dynamic Monthly Income Fund</t>
  </si>
  <si>
    <t>INE141A16IF4</t>
  </si>
  <si>
    <t>INE095A16HX7</t>
  </si>
  <si>
    <t>Kotak Mahindra Bank</t>
  </si>
  <si>
    <t>INE237A16QD8</t>
  </si>
  <si>
    <t>INE514E08AX1</t>
  </si>
  <si>
    <t>INE038A07266</t>
  </si>
  <si>
    <t>INE020B08807</t>
  </si>
  <si>
    <t>Pramerica Treasury Advantage Fund</t>
  </si>
  <si>
    <t>Shapoorji Pallonji &amp; Co</t>
  </si>
  <si>
    <t>INE404K14513</t>
  </si>
  <si>
    <t>CRISIL A-</t>
  </si>
  <si>
    <t>ICRA AA</t>
  </si>
  <si>
    <t>RKN Retail</t>
  </si>
  <si>
    <t>INE270O08017</t>
  </si>
  <si>
    <t>Century Textile &amp; Industries</t>
  </si>
  <si>
    <t>INE055A07054</t>
  </si>
  <si>
    <t>Aditya Birla Finance</t>
  </si>
  <si>
    <t>INE860H07250</t>
  </si>
  <si>
    <t>Unlisted</t>
  </si>
  <si>
    <t>L&amp;T Seawoods</t>
  </si>
  <si>
    <t>INE968N08059</t>
  </si>
  <si>
    <t>Pramerica Credit Opportunities Fund</t>
  </si>
  <si>
    <t>Andhra Bank</t>
  </si>
  <si>
    <t>INE434A16DF4</t>
  </si>
  <si>
    <t>Edelweiss Financial Services</t>
  </si>
  <si>
    <t>ICRA A</t>
  </si>
  <si>
    <t>INE532F14JH2</t>
  </si>
  <si>
    <t>CRISIL A+</t>
  </si>
  <si>
    <t>CENTRAL GOVERNMENT SECURITIES</t>
  </si>
  <si>
    <t>08.33% CGL 2026</t>
  </si>
  <si>
    <t>IN0020120039</t>
  </si>
  <si>
    <t>07.16% CGL 2023</t>
  </si>
  <si>
    <t>IN0020130012</t>
  </si>
  <si>
    <t>IN0020120047</t>
  </si>
  <si>
    <t>CRISIL AA</t>
  </si>
  <si>
    <t>IL&amp;FS Transportation Networks</t>
  </si>
  <si>
    <t>INE975G08033</t>
  </si>
  <si>
    <t>INE522D07396</t>
  </si>
  <si>
    <t>INE667F07AA4</t>
  </si>
  <si>
    <t>Oriental Hotels</t>
  </si>
  <si>
    <t>INE750A07019</t>
  </si>
  <si>
    <t>INE722A07414</t>
  </si>
  <si>
    <t>Magma Fincorp</t>
  </si>
  <si>
    <t>INE511C07359</t>
  </si>
  <si>
    <t>INE866I08139</t>
  </si>
  <si>
    <t>INE866I07230</t>
  </si>
  <si>
    <t>Reliance Gas Transportation Infrastructure</t>
  </si>
  <si>
    <t>INE657I08017</t>
  </si>
  <si>
    <t>INE134E08FK4</t>
  </si>
  <si>
    <t>Tata Motors Finance</t>
  </si>
  <si>
    <t>INE909H07883</t>
  </si>
  <si>
    <t>INE134E08FV1</t>
  </si>
  <si>
    <t>INE134E08FQ1</t>
  </si>
  <si>
    <t>INE721A08BX8</t>
  </si>
  <si>
    <t>Muthoot Finance</t>
  </si>
  <si>
    <t>INE414G07068</t>
  </si>
  <si>
    <t>INE414G07084</t>
  </si>
  <si>
    <t>INE722A07224</t>
  </si>
  <si>
    <t>HPCL Mittal Energy</t>
  </si>
  <si>
    <t>INE137K08016</t>
  </si>
  <si>
    <t>Reliance Home Finance</t>
  </si>
  <si>
    <t>INE217K07109</t>
  </si>
  <si>
    <t>Pramerica Dynamic Bond Fund</t>
  </si>
  <si>
    <t>08.07% CGL 2017</t>
  </si>
  <si>
    <t>IN0020120021</t>
  </si>
  <si>
    <t>INE001A07LJ5</t>
  </si>
  <si>
    <t>Pramerica Short Term Floating Rate Fund</t>
  </si>
  <si>
    <t>Allahabad Bank</t>
  </si>
  <si>
    <t>INE428A16KN5</t>
  </si>
  <si>
    <t>INE028A16631</t>
  </si>
  <si>
    <t>Pramerica Fixed Duration Fund - Series 5</t>
  </si>
  <si>
    <t>INE976G16315</t>
  </si>
  <si>
    <t>State Bank of Hyderabad</t>
  </si>
  <si>
    <t>INE649A16DH3</t>
  </si>
  <si>
    <t>UCO Bank</t>
  </si>
  <si>
    <t>INE691A16GZ0</t>
  </si>
  <si>
    <t>Vijaya Bank</t>
  </si>
  <si>
    <t>INE705A16FW7</t>
  </si>
  <si>
    <t>Tamilnad Mercantile Bank</t>
  </si>
  <si>
    <t>INE668A16576</t>
  </si>
  <si>
    <t>INE001A07KP4</t>
  </si>
  <si>
    <t>INE217K07075</t>
  </si>
  <si>
    <t>INE657I07019</t>
  </si>
  <si>
    <t>IDFC</t>
  </si>
  <si>
    <t>INE043D08AN4</t>
  </si>
  <si>
    <t>Pramerica Fixed Duration Fund -Series 13</t>
  </si>
  <si>
    <t>INE562A16DI6</t>
  </si>
  <si>
    <t>INE166A16ID6</t>
  </si>
  <si>
    <t>INE976G16380</t>
  </si>
  <si>
    <t>Quantity</t>
  </si>
  <si>
    <t>All corporate ratings are assigned by rating agencies like CRISIL; CARE; ICRA; IND.</t>
  </si>
  <si>
    <t>**Thinly traded/Non traded securities and illiquid securities as defined in SEBI Regulations and Guidelines.</t>
  </si>
  <si>
    <t>08.20% CGL 2025.</t>
  </si>
  <si>
    <t>08.20% CGL 2025</t>
  </si>
  <si>
    <t>Notes:</t>
  </si>
  <si>
    <t xml:space="preserve">1.   Total Non Performing Assets provided for </t>
  </si>
  <si>
    <t>Nil</t>
  </si>
  <si>
    <t xml:space="preserve">             Growth Option - Regular Plan</t>
  </si>
  <si>
    <t xml:space="preserve">             Daily Dividend Option  - Regular Plan</t>
  </si>
  <si>
    <t xml:space="preserve">             Weekly Dividend Option  - Regular Plan</t>
  </si>
  <si>
    <t xml:space="preserve">             Fortnightly Dividend Option  - Regular Plan</t>
  </si>
  <si>
    <t xml:space="preserve">             Monthly Dividend Option - Regular Plan </t>
  </si>
  <si>
    <t xml:space="preserve">             Bonus Option - Regular Plan </t>
  </si>
  <si>
    <t xml:space="preserve">             Growth Option - Direct Plan</t>
  </si>
  <si>
    <t xml:space="preserve">             Daily Dividend Option  - Direct Plan</t>
  </si>
  <si>
    <t xml:space="preserve">             Weekly Dividend Option  - Direct Plan</t>
  </si>
  <si>
    <t xml:space="preserve">             Monthly Dividend Option - Direct Plan</t>
  </si>
  <si>
    <t xml:space="preserve">             Bonus Option - Direct Plan</t>
  </si>
  <si>
    <t>4.   Exposure to derivative instrument at the end of the month</t>
  </si>
  <si>
    <t>5.   Investment in foreign securities/ADRs/GDRs at the end of the month</t>
  </si>
  <si>
    <t>6.   Investment in short term deposit at the end of the month (In Lacs)</t>
  </si>
  <si>
    <t>7.   Average Portfolio Maturity</t>
  </si>
  <si>
    <t>8.   Total Dividend (net) declared during the month - (Dividend Option - Daily, Weekly, Fortnightly and Monthly)</t>
  </si>
  <si>
    <t>Plan/Option Name</t>
  </si>
  <si>
    <t>Individual &amp; HUF</t>
  </si>
  <si>
    <t>Others</t>
  </si>
  <si>
    <t>Dividends are declared on face value of Rs. 1000 per unit. After distribution of dividend, the NAV falls to the extent of dividend and statutory levy (if applicable).</t>
  </si>
  <si>
    <t>9. Total Exposure to illiquid securities is 0.00% of the portfolio, i.e. Rs.0.00 lakh</t>
  </si>
  <si>
    <t>1.   Total Non Performing Assets provided for</t>
  </si>
  <si>
    <t xml:space="preserve">             Growth Option  - Regular Plan</t>
  </si>
  <si>
    <t xml:space="preserve">             Dividend Option - Regular Plan</t>
  </si>
  <si>
    <t xml:space="preserve">             Growth Option  - Direct Plan</t>
  </si>
  <si>
    <t xml:space="preserve">             Dividend Option - Direct Plan</t>
  </si>
  <si>
    <t>Type</t>
  </si>
  <si>
    <t>Scheme</t>
  </si>
  <si>
    <t>Underlying</t>
  </si>
  <si>
    <t>Long / Short</t>
  </si>
  <si>
    <t xml:space="preserve">Futures Price when purchased </t>
  </si>
  <si>
    <t>Margin maintained in Rs. Lakhs</t>
  </si>
  <si>
    <t>Total exposure due to futures as a %age to net assets</t>
  </si>
  <si>
    <t>Hedging</t>
  </si>
  <si>
    <t>Other than Hedging</t>
  </si>
  <si>
    <t>Total Number of contracts where futures were bought</t>
  </si>
  <si>
    <t>Total Number of contracts where futures were sold</t>
  </si>
  <si>
    <t>Gross Notional Value of contracts where futures were bought</t>
  </si>
  <si>
    <t>Net Profit/Loss value on all contracts combined</t>
  </si>
  <si>
    <t>Number of Contracts</t>
  </si>
  <si>
    <t>Option Price when purchased</t>
  </si>
  <si>
    <t>Total %age of existing assets hedged through put options</t>
  </si>
  <si>
    <t>Call/Put</t>
  </si>
  <si>
    <t>Total Number of contracts entered into</t>
  </si>
  <si>
    <t>Gross Notional Value of contracts entered into</t>
  </si>
  <si>
    <t>6.   Investment in short term deposit at the end of the month</t>
  </si>
  <si>
    <t>7.   Portfolio Turnover Ratio</t>
  </si>
  <si>
    <t>8.   Total Dividend (net) declared during the month- (Dividend Option)</t>
  </si>
  <si>
    <t>Dividend Option - Regular Plan</t>
  </si>
  <si>
    <t>NIL</t>
  </si>
  <si>
    <t>Dividend Option - Direct Plan</t>
  </si>
  <si>
    <t>Dividends are declared on face value of  Rs. 10 per unit.  After distribution of dividend,  the NAV falls to the extent of dividend and statutory levy (if applicable).</t>
  </si>
  <si>
    <t xml:space="preserve">             Weekly Dividend Option - Regular Plan</t>
  </si>
  <si>
    <t xml:space="preserve">             Fortnightly Dividend Option - Regular Plan</t>
  </si>
  <si>
    <t xml:space="preserve">             Monthly Dividend Option - Regular Plan</t>
  </si>
  <si>
    <t xml:space="preserve">             Quarterly Dividend Option - Regular Plan</t>
  </si>
  <si>
    <t xml:space="preserve">             Bonus Option - Regular Plan</t>
  </si>
  <si>
    <t xml:space="preserve">             Weekly Dividend Option - Direct Plan</t>
  </si>
  <si>
    <t xml:space="preserve">             Fortnightly Dividend Option - Direct Plan</t>
  </si>
  <si>
    <t>NA</t>
  </si>
  <si>
    <t xml:space="preserve">             Quarterly Dividend Option - Direct Plan</t>
  </si>
  <si>
    <t>8.   Total Dividend (net) declared during the month - (Dividend Option - Weekly, Fortnightly, Monthly and Quarterly)</t>
  </si>
  <si>
    <t xml:space="preserve">            Growth Option - Normal Plan</t>
  </si>
  <si>
    <t xml:space="preserve">            Dividend Option - Normal Plan</t>
  </si>
  <si>
    <t xml:space="preserve">            Growth Option - Direct Plan</t>
  </si>
  <si>
    <t xml:space="preserve">            Dividend Option - Direct Plan</t>
  </si>
  <si>
    <t xml:space="preserve">            Bonus Option - Direct Plan</t>
  </si>
  <si>
    <t xml:space="preserve">            Growth Option - Regular Plan</t>
  </si>
  <si>
    <t xml:space="preserve">            Dividend Option - Regular Plan</t>
  </si>
  <si>
    <t>8.   Total Dividend (net) declared during the one month - (Monthly Dividend Option)</t>
  </si>
  <si>
    <t xml:space="preserve">             Daily Dividend Option - Regular Plan</t>
  </si>
  <si>
    <t xml:space="preserve">             Daily Dividend Option - Direct Plan</t>
  </si>
  <si>
    <t>Daily Dividend Option</t>
  </si>
  <si>
    <t>Weekly Dividend Option</t>
  </si>
  <si>
    <t>Fortnightly Dividend Option</t>
  </si>
  <si>
    <t>Monthly Dividend Option</t>
  </si>
  <si>
    <t>Monthly Dividend Option - Direct Plan</t>
  </si>
  <si>
    <t xml:space="preserve">            Bonus Option - Normal Plan</t>
  </si>
  <si>
    <t xml:space="preserve">            Bonus Option - Regular Plan</t>
  </si>
  <si>
    <t>8.   Total Dividend (net) declared during the month - (Dividend Option)</t>
  </si>
  <si>
    <t>8.   Total Dividend (net) declared during the month - (Dividend Option -Quarterly and Monthly)</t>
  </si>
  <si>
    <t xml:space="preserve">             Weekly Dividend Option - Regular Plan </t>
  </si>
  <si>
    <t>8.   Total Dividend (net) declared during the month - (Dividend Option - Daily, Weekly and Monthly)</t>
  </si>
  <si>
    <t>FFDD</t>
  </si>
  <si>
    <t>FFWD</t>
  </si>
  <si>
    <t>FFMD</t>
  </si>
  <si>
    <t xml:space="preserve">             Weekley Dividend Option - Direct Plan</t>
  </si>
  <si>
    <t xml:space="preserve">             Growth Option</t>
  </si>
  <si>
    <t xml:space="preserve">             Dividend Option</t>
  </si>
  <si>
    <t xml:space="preserve">             Direct Growth Option</t>
  </si>
  <si>
    <t>Dividend Option</t>
  </si>
  <si>
    <t>3.   NAV at the end of the month (Declared NAV as on 30th June13)</t>
  </si>
  <si>
    <t>3.   NAV at the end of the month (Declared NAV as on 28th June13)</t>
  </si>
  <si>
    <t>Positions through Futures as on 28 June 2013</t>
  </si>
  <si>
    <t>For the month ended on 28 June 2013 - Hedging and Non-Hedging transactions through futures which have been squared off/expired</t>
  </si>
  <si>
    <t>Positions through Put Options as on 28 June 2013</t>
  </si>
  <si>
    <t>For the month ended on 28 June 2013 - Hedging and Non-Hedging transactions through options which have been squared off/expired</t>
  </si>
  <si>
    <t xml:space="preserve">            Quarterly Dividend Option - Regular Plan</t>
  </si>
  <si>
    <t>Daily Dividend Option - Direct Plan</t>
  </si>
  <si>
    <t>Dividend Option -Regular Plan</t>
  </si>
  <si>
    <t>Pramerica Liquid Fund</t>
  </si>
  <si>
    <t>Portfolio as on June 30, 2013</t>
  </si>
  <si>
    <t>INE654A16DE0</t>
  </si>
  <si>
    <t>INE008A16MI1</t>
  </si>
  <si>
    <t>INE652A16GW9</t>
  </si>
  <si>
    <t>State Bank of Patiala</t>
  </si>
  <si>
    <t>INE084A16AK3</t>
  </si>
  <si>
    <t>Bank of India</t>
  </si>
  <si>
    <t>INE562A16CG2</t>
  </si>
  <si>
    <t>Unrated</t>
  </si>
  <si>
    <t>INE705A16HM4</t>
  </si>
  <si>
    <t>INE976G16422</t>
  </si>
  <si>
    <t>INE652A16GL2</t>
  </si>
  <si>
    <t>INE238A16QT2</t>
  </si>
  <si>
    <t>INE654A16DF7</t>
  </si>
  <si>
    <t>INE692A16BZ9</t>
  </si>
  <si>
    <t>Union Bank of India</t>
  </si>
  <si>
    <t>INE483A16FC3</t>
  </si>
  <si>
    <t>INE493F14102</t>
  </si>
  <si>
    <t>Tata Power Delhi Distribution</t>
  </si>
  <si>
    <t>INE750A14064</t>
  </si>
  <si>
    <t>INE101I14527</t>
  </si>
  <si>
    <t>Afcons Infrastructure</t>
  </si>
  <si>
    <t>INE582L14183</t>
  </si>
  <si>
    <t>Tata Housing Development Company</t>
  </si>
  <si>
    <t>INE223I14099</t>
  </si>
  <si>
    <t>JM Financial Institutional Securities</t>
  </si>
  <si>
    <t>INE582L14191</t>
  </si>
  <si>
    <t>INE523H14LD2</t>
  </si>
  <si>
    <t>JM Financial Products</t>
  </si>
  <si>
    <t>INE749A14BL2</t>
  </si>
  <si>
    <t>Jindal Steel &amp; Power</t>
  </si>
  <si>
    <t>INE140A14993</t>
  </si>
  <si>
    <t>INE012G14033</t>
  </si>
  <si>
    <t>Hero Motors</t>
  </si>
  <si>
    <t>INE410J14165</t>
  </si>
  <si>
    <t>Kotak Commodity Service</t>
  </si>
  <si>
    <t>INE055A14811</t>
  </si>
  <si>
    <t>INE660A14IW3</t>
  </si>
  <si>
    <t>Sundaram Finance</t>
  </si>
  <si>
    <t>Fixed Deposit</t>
  </si>
  <si>
    <t>IDIA00100507</t>
  </si>
  <si>
    <t>Development Credit Bank</t>
  </si>
  <si>
    <t>IDIA00100506</t>
  </si>
  <si>
    <t xml:space="preserve">             Bonus Plan - Regular Plan</t>
  </si>
  <si>
    <t xml:space="preserve">             Bonus Plan - Direct Plan</t>
  </si>
  <si>
    <t>5.   Investment in foreign securities /ADRs/GDRs at the end of the month</t>
  </si>
  <si>
    <t>Monthly Dividend Option-Direct Plan</t>
  </si>
  <si>
    <t>43 Days</t>
  </si>
  <si>
    <t>205 Days</t>
  </si>
  <si>
    <t>405 Days</t>
  </si>
  <si>
    <t>4.35 Years</t>
  </si>
  <si>
    <t>509 Days</t>
  </si>
  <si>
    <t>2.85 Years</t>
  </si>
  <si>
    <t>7.85 Years</t>
  </si>
  <si>
    <t>176 Days</t>
  </si>
  <si>
    <t>8.44 Months</t>
  </si>
  <si>
    <t>9.74 Months</t>
  </si>
  <si>
    <t>2.   NAV at the beginning of the month (Declared NAV as on 31st May13)</t>
  </si>
  <si>
    <t>2.   NAV at the beginning of the month (Declared NAV as on 31st May 13)</t>
  </si>
  <si>
    <t>2.   NAV at the beginning of the month (Declared NAV as on 31st  May 13)</t>
  </si>
  <si>
    <t>Monthly Dividend Option - Regular Plan</t>
  </si>
  <si>
    <t>Quarterly Dividend Option - Regular Plan</t>
  </si>
  <si>
    <t>4.   Exposure to derivative instrument at the end of month</t>
  </si>
  <si>
    <t>5.   Investment in foreign securities/ADRs/GDRs at the end of month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</si>
</sst>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0.0000"/>
    <numFmt numFmtId="171" formatCode="##0.0000_);\(##0.0000\)"/>
    <numFmt numFmtId="172" formatCode="#,##0.000000"/>
    <numFmt numFmtId="173" formatCode="0.000%"/>
    <numFmt numFmtId="174" formatCode="_(* #,##0.0000_);_(* \(#,##0.0000\);_(* &quot;-&quot;??_);_(@_)"/>
    <numFmt numFmtId="175" formatCode="0.00000000"/>
    <numFmt numFmtId="176" formatCode="0.0000000"/>
    <numFmt numFmtId="177" formatCode="0.000000"/>
    <numFmt numFmtId="178" formatCode="0.00000"/>
    <numFmt numFmtId="179" formatCode="0.000"/>
    <numFmt numFmtId="180" formatCode="#,##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sz val="8.25"/>
      <name val="Arial"/>
      <family val="2"/>
    </font>
    <font>
      <b/>
      <sz val="9"/>
      <name val="Tahoma"/>
      <family val="2"/>
    </font>
    <font>
      <sz val="9"/>
      <color indexed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9" fontId="15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54" applyFont="1" applyFill="1" applyBorder="1" applyAlignment="1" applyProtection="1">
      <alignment horizontal="center" vertical="center" wrapText="1"/>
      <protection/>
    </xf>
    <xf numFmtId="14" fontId="6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10" fontId="9" fillId="0" borderId="10" xfId="63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165" fontId="4" fillId="33" borderId="10" xfId="43" applyNumberFormat="1" applyFont="1" applyFill="1" applyBorder="1" applyAlignment="1">
      <alignment horizontal="center" vertical="top" wrapText="1"/>
    </xf>
    <xf numFmtId="39" fontId="4" fillId="33" borderId="10" xfId="43" applyNumberFormat="1" applyFont="1" applyFill="1" applyBorder="1" applyAlignment="1">
      <alignment horizontal="center" vertical="top" wrapText="1"/>
    </xf>
    <xf numFmtId="10" fontId="4" fillId="33" borderId="10" xfId="63" applyNumberFormat="1" applyFont="1" applyFill="1" applyBorder="1" applyAlignment="1">
      <alignment horizontal="center" vertical="top" wrapText="1"/>
    </xf>
    <xf numFmtId="39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1" fillId="0" borderId="0" xfId="0" applyFont="1" applyBorder="1" applyAlignment="1">
      <alignment horizontal="left" vertical="top"/>
    </xf>
    <xf numFmtId="0" fontId="11" fillId="34" borderId="0" xfId="0" applyFont="1" applyFill="1" applyAlignment="1">
      <alignment/>
    </xf>
    <xf numFmtId="39" fontId="11" fillId="34" borderId="0" xfId="0" applyNumberFormat="1" applyFont="1" applyFill="1" applyAlignment="1">
      <alignment/>
    </xf>
    <xf numFmtId="10" fontId="11" fillId="34" borderId="0" xfId="0" applyNumberFormat="1" applyFont="1" applyFill="1" applyAlignment="1">
      <alignment/>
    </xf>
    <xf numFmtId="166" fontId="11" fillId="34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39" fontId="12" fillId="33" borderId="0" xfId="0" applyNumberFormat="1" applyFont="1" applyFill="1" applyAlignment="1">
      <alignment/>
    </xf>
    <xf numFmtId="10" fontId="12" fillId="33" borderId="0" xfId="0" applyNumberFormat="1" applyFont="1" applyFill="1" applyAlignment="1">
      <alignment/>
    </xf>
    <xf numFmtId="166" fontId="12" fillId="33" borderId="0" xfId="0" applyNumberFormat="1" applyFont="1" applyFill="1" applyAlignment="1">
      <alignment/>
    </xf>
    <xf numFmtId="166" fontId="4" fillId="33" borderId="11" xfId="43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3" fontId="4" fillId="0" borderId="0" xfId="43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0" fontId="0" fillId="36" borderId="0" xfId="0" applyFill="1" applyAlignment="1">
      <alignment/>
    </xf>
    <xf numFmtId="43" fontId="10" fillId="0" borderId="0" xfId="43" applyFont="1" applyFill="1" applyBorder="1" applyAlignment="1">
      <alignment horizontal="center" vertical="top" wrapText="1"/>
    </xf>
    <xf numFmtId="10" fontId="0" fillId="0" borderId="0" xfId="63" applyNumberFormat="1" applyFont="1" applyAlignment="1">
      <alignment/>
    </xf>
    <xf numFmtId="10" fontId="11" fillId="0" borderId="0" xfId="63" applyNumberFormat="1" applyFont="1" applyBorder="1" applyAlignment="1">
      <alignment horizontal="left" vertical="top"/>
    </xf>
    <xf numFmtId="10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3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0" fontId="0" fillId="0" borderId="0" xfId="63" applyNumberFormat="1" applyFont="1" applyAlignment="1">
      <alignment/>
    </xf>
    <xf numFmtId="169" fontId="0" fillId="0" borderId="0" xfId="43" applyNumberFormat="1" applyFont="1" applyAlignment="1">
      <alignment/>
    </xf>
    <xf numFmtId="0" fontId="11" fillId="36" borderId="0" xfId="0" applyFont="1" applyFill="1" applyAlignment="1">
      <alignment/>
    </xf>
    <xf numFmtId="169" fontId="6" fillId="0" borderId="10" xfId="43" applyNumberFormat="1" applyFont="1" applyFill="1" applyBorder="1" applyAlignment="1">
      <alignment horizontal="center"/>
    </xf>
    <xf numFmtId="169" fontId="4" fillId="33" borderId="10" xfId="43" applyNumberFormat="1" applyFont="1" applyFill="1" applyBorder="1" applyAlignment="1">
      <alignment horizontal="center" vertical="top" wrapText="1"/>
    </xf>
    <xf numFmtId="169" fontId="11" fillId="34" borderId="0" xfId="43" applyNumberFormat="1" applyFont="1" applyFill="1" applyAlignment="1">
      <alignment/>
    </xf>
    <xf numFmtId="169" fontId="12" fillId="33" borderId="0" xfId="43" applyNumberFormat="1" applyFont="1" applyFill="1" applyAlignment="1">
      <alignment/>
    </xf>
    <xf numFmtId="10" fontId="11" fillId="0" borderId="0" xfId="0" applyNumberFormat="1" applyFont="1" applyBorder="1" applyAlignment="1">
      <alignment horizontal="left" vertical="top"/>
    </xf>
    <xf numFmtId="0" fontId="0" fillId="37" borderId="0" xfId="0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39" fontId="13" fillId="0" borderId="0" xfId="60" applyFont="1" applyBorder="1">
      <alignment/>
      <protection/>
    </xf>
    <xf numFmtId="170" fontId="13" fillId="0" borderId="0" xfId="0" applyNumberFormat="1" applyFont="1" applyFill="1" applyBorder="1" applyAlignment="1">
      <alignment/>
    </xf>
    <xf numFmtId="170" fontId="13" fillId="38" borderId="0" xfId="0" applyNumberFormat="1" applyFont="1" applyFill="1" applyBorder="1" applyAlignment="1">
      <alignment horizontal="right"/>
    </xf>
    <xf numFmtId="171" fontId="0" fillId="0" borderId="0" xfId="0" applyNumberFormat="1" applyAlignment="1">
      <alignment/>
    </xf>
    <xf numFmtId="0" fontId="16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172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13" fillId="38" borderId="0" xfId="0" applyFont="1" applyFill="1" applyBorder="1" applyAlignment="1">
      <alignment/>
    </xf>
    <xf numFmtId="4" fontId="13" fillId="38" borderId="0" xfId="0" applyNumberFormat="1" applyFont="1" applyFill="1" applyBorder="1" applyAlignment="1">
      <alignment/>
    </xf>
    <xf numFmtId="4" fontId="18" fillId="38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170" fontId="14" fillId="38" borderId="0" xfId="0" applyNumberFormat="1" applyFont="1" applyFill="1" applyBorder="1" applyAlignment="1">
      <alignment horizontal="right"/>
    </xf>
    <xf numFmtId="43" fontId="14" fillId="0" borderId="0" xfId="43" applyFont="1" applyBorder="1" applyAlignment="1">
      <alignment/>
    </xf>
    <xf numFmtId="173" fontId="14" fillId="0" borderId="0" xfId="63" applyNumberFormat="1" applyFont="1" applyBorder="1" applyAlignment="1">
      <alignment/>
    </xf>
    <xf numFmtId="10" fontId="14" fillId="0" borderId="0" xfId="0" applyNumberFormat="1" applyFont="1" applyFill="1" applyBorder="1" applyAlignment="1">
      <alignment/>
    </xf>
    <xf numFmtId="39" fontId="14" fillId="0" borderId="0" xfId="60" applyFont="1" applyBorder="1">
      <alignment/>
      <protection/>
    </xf>
    <xf numFmtId="2" fontId="14" fillId="0" borderId="0" xfId="0" applyNumberFormat="1" applyFont="1" applyFill="1" applyBorder="1" applyAlignment="1">
      <alignment/>
    </xf>
    <xf numFmtId="43" fontId="57" fillId="0" borderId="0" xfId="43" applyFont="1" applyAlignment="1">
      <alignment/>
    </xf>
    <xf numFmtId="0" fontId="14" fillId="0" borderId="0" xfId="0" applyFont="1" applyFill="1" applyBorder="1" applyAlignment="1">
      <alignment/>
    </xf>
    <xf numFmtId="43" fontId="14" fillId="0" borderId="0" xfId="43" applyFont="1" applyFill="1" applyBorder="1" applyAlignment="1">
      <alignment/>
    </xf>
    <xf numFmtId="173" fontId="14" fillId="0" borderId="0" xfId="63" applyNumberFormat="1" applyFont="1" applyFill="1" applyBorder="1" applyAlignment="1">
      <alignment/>
    </xf>
    <xf numFmtId="43" fontId="0" fillId="0" borderId="0" xfId="43" applyFont="1" applyAlignment="1">
      <alignment/>
    </xf>
    <xf numFmtId="0" fontId="1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43" fontId="14" fillId="0" borderId="10" xfId="43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39" fontId="14" fillId="0" borderId="0" xfId="60" applyFont="1" applyFill="1" applyBorder="1">
      <alignment/>
      <protection/>
    </xf>
    <xf numFmtId="39" fontId="14" fillId="0" borderId="0" xfId="60" applyFont="1" applyFill="1" applyBorder="1" applyAlignment="1">
      <alignment horizontal="right"/>
      <protection/>
    </xf>
    <xf numFmtId="0" fontId="14" fillId="0" borderId="0" xfId="15" applyFont="1" applyFill="1" applyBorder="1">
      <alignment/>
      <protection/>
    </xf>
    <xf numFmtId="0" fontId="19" fillId="0" borderId="0" xfId="0" applyFont="1" applyFill="1" applyBorder="1" applyAlignment="1">
      <alignment vertical="top"/>
    </xf>
    <xf numFmtId="10" fontId="14" fillId="0" borderId="0" xfId="63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vertical="top" wrapText="1"/>
    </xf>
    <xf numFmtId="169" fontId="14" fillId="0" borderId="10" xfId="43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172" fontId="1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0" fontId="14" fillId="0" borderId="0" xfId="63" applyNumberFormat="1" applyFont="1" applyBorder="1" applyAlignment="1">
      <alignment/>
    </xf>
    <xf numFmtId="4" fontId="14" fillId="0" borderId="10" xfId="0" applyNumberFormat="1" applyFont="1" applyFill="1" applyBorder="1" applyAlignment="1">
      <alignment horizontal="center"/>
    </xf>
    <xf numFmtId="4" fontId="14" fillId="0" borderId="10" xfId="43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170" fontId="14" fillId="0" borderId="0" xfId="0" applyNumberFormat="1" applyFont="1" applyFill="1" applyBorder="1" applyAlignment="1">
      <alignment/>
    </xf>
    <xf numFmtId="170" fontId="1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 vertical="top"/>
      <protection locked="0"/>
    </xf>
    <xf numFmtId="0" fontId="1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right"/>
    </xf>
    <xf numFmtId="39" fontId="14" fillId="0" borderId="0" xfId="60" applyFont="1" applyBorder="1" applyAlignment="1">
      <alignment horizontal="left"/>
      <protection/>
    </xf>
    <xf numFmtId="0" fontId="14" fillId="38" borderId="0" xfId="0" applyFont="1" applyFill="1" applyBorder="1" applyAlignment="1">
      <alignment/>
    </xf>
    <xf numFmtId="4" fontId="20" fillId="38" borderId="0" xfId="0" applyNumberFormat="1" applyFont="1" applyFill="1" applyBorder="1" applyAlignment="1">
      <alignment/>
    </xf>
    <xf numFmtId="4" fontId="14" fillId="38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43" fontId="20" fillId="0" borderId="0" xfId="43" applyFont="1" applyBorder="1" applyAlignment="1">
      <alignment/>
    </xf>
    <xf numFmtId="172" fontId="14" fillId="0" borderId="0" xfId="0" applyNumberFormat="1" applyFont="1" applyFill="1" applyBorder="1" applyAlignment="1">
      <alignment/>
    </xf>
    <xf numFmtId="43" fontId="21" fillId="0" borderId="0" xfId="43" applyFont="1" applyBorder="1" applyAlignment="1">
      <alignment/>
    </xf>
    <xf numFmtId="174" fontId="57" fillId="0" borderId="0" xfId="43" applyNumberFormat="1" applyFont="1" applyAlignment="1">
      <alignment/>
    </xf>
    <xf numFmtId="0" fontId="14" fillId="0" borderId="0" xfId="0" applyFont="1" applyBorder="1" applyAlignment="1">
      <alignment horizontal="left"/>
    </xf>
    <xf numFmtId="4" fontId="14" fillId="0" borderId="0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2" fontId="14" fillId="0" borderId="0" xfId="63" applyNumberFormat="1" applyFont="1" applyFill="1" applyBorder="1" applyAlignment="1">
      <alignment/>
    </xf>
    <xf numFmtId="2" fontId="14" fillId="39" borderId="0" xfId="63" applyNumberFormat="1" applyFont="1" applyFill="1" applyBorder="1" applyAlignment="1">
      <alignment horizontal="right"/>
    </xf>
    <xf numFmtId="170" fontId="14" fillId="0" borderId="0" xfId="0" applyNumberFormat="1" applyFont="1" applyFill="1" applyBorder="1" applyAlignment="1">
      <alignment/>
    </xf>
    <xf numFmtId="171" fontId="0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14" fillId="0" borderId="10" xfId="0" applyNumberFormat="1" applyFont="1" applyFill="1" applyBorder="1" applyAlignment="1">
      <alignment horizontal="center"/>
    </xf>
    <xf numFmtId="0" fontId="58" fillId="35" borderId="0" xfId="59" applyFont="1" applyFill="1">
      <alignment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0" fontId="0" fillId="0" borderId="0" xfId="64" applyNumberFormat="1" applyFont="1" applyAlignment="1">
      <alignment/>
    </xf>
    <xf numFmtId="14" fontId="6" fillId="0" borderId="10" xfId="59" applyNumberFormat="1" applyFont="1" applyFill="1" applyBorder="1" applyAlignment="1">
      <alignment horizontal="center"/>
      <protection/>
    </xf>
    <xf numFmtId="14" fontId="7" fillId="0" borderId="10" xfId="59" applyNumberFormat="1" applyFont="1" applyFill="1" applyBorder="1" applyAlignment="1">
      <alignment horizontal="left"/>
      <protection/>
    </xf>
    <xf numFmtId="164" fontId="6" fillId="0" borderId="10" xfId="59" applyNumberFormat="1" applyFont="1" applyFill="1" applyBorder="1" applyAlignment="1">
      <alignment horizontal="center"/>
      <protection/>
    </xf>
    <xf numFmtId="0" fontId="8" fillId="0" borderId="10" xfId="59" applyFont="1" applyFill="1" applyBorder="1" applyAlignment="1">
      <alignment horizontal="right"/>
      <protection/>
    </xf>
    <xf numFmtId="10" fontId="9" fillId="0" borderId="10" xfId="64" applyNumberFormat="1" applyFont="1" applyFill="1" applyBorder="1" applyAlignment="1">
      <alignment horizontal="right"/>
    </xf>
    <xf numFmtId="0" fontId="0" fillId="0" borderId="10" xfId="59" applyBorder="1">
      <alignment/>
      <protection/>
    </xf>
    <xf numFmtId="0" fontId="9" fillId="0" borderId="10" xfId="59" applyFont="1" applyFill="1" applyBorder="1" applyAlignment="1">
      <alignment horizontal="center"/>
      <protection/>
    </xf>
    <xf numFmtId="14" fontId="6" fillId="0" borderId="10" xfId="59" applyNumberFormat="1" applyFont="1" applyFill="1" applyBorder="1" applyAlignment="1">
      <alignment/>
      <protection/>
    </xf>
    <xf numFmtId="0" fontId="4" fillId="33" borderId="10" xfId="59" applyFont="1" applyFill="1" applyBorder="1" applyAlignment="1">
      <alignment horizontal="center" vertical="top" wrapText="1"/>
      <protection/>
    </xf>
    <xf numFmtId="165" fontId="4" fillId="33" borderId="10" xfId="45" applyNumberFormat="1" applyFont="1" applyFill="1" applyBorder="1" applyAlignment="1">
      <alignment horizontal="center" vertical="top" wrapText="1"/>
    </xf>
    <xf numFmtId="39" fontId="4" fillId="33" borderId="10" xfId="45" applyNumberFormat="1" applyFont="1" applyFill="1" applyBorder="1" applyAlignment="1">
      <alignment horizontal="center" vertical="top" wrapText="1"/>
    </xf>
    <xf numFmtId="10" fontId="4" fillId="33" borderId="10" xfId="64" applyNumberFormat="1" applyFont="1" applyFill="1" applyBorder="1" applyAlignment="1">
      <alignment horizontal="center" vertical="top" wrapText="1"/>
    </xf>
    <xf numFmtId="166" fontId="4" fillId="33" borderId="11" xfId="45" applyNumberFormat="1" applyFont="1" applyFill="1" applyBorder="1" applyAlignment="1">
      <alignment horizontal="center" vertical="top" wrapText="1"/>
    </xf>
    <xf numFmtId="43" fontId="4" fillId="0" borderId="0" xfId="45" applyFont="1" applyFill="1" applyBorder="1" applyAlignment="1">
      <alignment horizontal="center" vertical="top" wrapText="1"/>
    </xf>
    <xf numFmtId="43" fontId="10" fillId="0" borderId="0" xfId="45" applyFont="1" applyFill="1" applyBorder="1" applyAlignment="1">
      <alignment horizontal="center" vertical="top" wrapText="1"/>
    </xf>
    <xf numFmtId="39" fontId="0" fillId="0" borderId="0" xfId="59" applyNumberFormat="1">
      <alignment/>
      <protection/>
    </xf>
    <xf numFmtId="10" fontId="0" fillId="0" borderId="0" xfId="59" applyNumberFormat="1">
      <alignment/>
      <protection/>
    </xf>
    <xf numFmtId="166" fontId="0" fillId="0" borderId="0" xfId="59" applyNumberFormat="1">
      <alignment/>
      <protection/>
    </xf>
    <xf numFmtId="0" fontId="2" fillId="0" borderId="0" xfId="59" applyFont="1">
      <alignment/>
      <protection/>
    </xf>
    <xf numFmtId="169" fontId="0" fillId="0" borderId="0" xfId="45" applyNumberFormat="1" applyFont="1" applyAlignment="1">
      <alignment/>
    </xf>
    <xf numFmtId="0" fontId="11" fillId="0" borderId="0" xfId="59" applyFont="1" applyBorder="1" applyAlignment="1">
      <alignment horizontal="left" vertical="top"/>
      <protection/>
    </xf>
    <xf numFmtId="10" fontId="11" fillId="0" borderId="0" xfId="64" applyNumberFormat="1" applyFont="1" applyBorder="1" applyAlignment="1">
      <alignment horizontal="left" vertical="top"/>
    </xf>
    <xf numFmtId="0" fontId="0" fillId="36" borderId="0" xfId="59" applyFill="1">
      <alignment/>
      <protection/>
    </xf>
    <xf numFmtId="0" fontId="11" fillId="34" borderId="0" xfId="59" applyFont="1" applyFill="1">
      <alignment/>
      <protection/>
    </xf>
    <xf numFmtId="39" fontId="11" fillId="34" borderId="0" xfId="59" applyNumberFormat="1" applyFont="1" applyFill="1">
      <alignment/>
      <protection/>
    </xf>
    <xf numFmtId="10" fontId="11" fillId="34" borderId="0" xfId="59" applyNumberFormat="1" applyFont="1" applyFill="1">
      <alignment/>
      <protection/>
    </xf>
    <xf numFmtId="166" fontId="11" fillId="34" borderId="0" xfId="59" applyNumberFormat="1" applyFont="1" applyFill="1">
      <alignment/>
      <protection/>
    </xf>
    <xf numFmtId="0" fontId="11" fillId="0" borderId="0" xfId="59" applyFont="1" applyFill="1" applyBorder="1">
      <alignment/>
      <protection/>
    </xf>
    <xf numFmtId="0" fontId="12" fillId="33" borderId="0" xfId="59" applyFont="1" applyFill="1">
      <alignment/>
      <protection/>
    </xf>
    <xf numFmtId="39" fontId="12" fillId="33" borderId="0" xfId="59" applyNumberFormat="1" applyFont="1" applyFill="1">
      <alignment/>
      <protection/>
    </xf>
    <xf numFmtId="10" fontId="12" fillId="33" borderId="0" xfId="59" applyNumberFormat="1" applyFont="1" applyFill="1">
      <alignment/>
      <protection/>
    </xf>
    <xf numFmtId="166" fontId="12" fillId="33" borderId="0" xfId="59" applyNumberFormat="1" applyFont="1" applyFill="1">
      <alignment/>
      <protection/>
    </xf>
    <xf numFmtId="0" fontId="12" fillId="0" borderId="0" xfId="59" applyFont="1" applyFill="1" applyBorder="1">
      <alignment/>
      <protection/>
    </xf>
    <xf numFmtId="0" fontId="13" fillId="0" borderId="0" xfId="59" applyFont="1" applyBorder="1">
      <alignment/>
      <protection/>
    </xf>
    <xf numFmtId="0" fontId="13" fillId="0" borderId="0" xfId="59" applyFont="1">
      <alignment/>
      <protection/>
    </xf>
    <xf numFmtId="0" fontId="14" fillId="0" borderId="0" xfId="59" applyFont="1">
      <alignment/>
      <protection/>
    </xf>
    <xf numFmtId="0" fontId="13" fillId="0" borderId="0" xfId="59" applyFont="1" applyBorder="1" applyAlignment="1">
      <alignment horizontal="right"/>
      <protection/>
    </xf>
    <xf numFmtId="170" fontId="13" fillId="0" borderId="0" xfId="59" applyNumberFormat="1" applyFont="1" applyFill="1" applyBorder="1">
      <alignment/>
      <protection/>
    </xf>
    <xf numFmtId="39" fontId="13" fillId="0" borderId="0" xfId="60" applyFont="1" applyBorder="1" applyAlignment="1">
      <alignment horizontal="left"/>
      <protection/>
    </xf>
    <xf numFmtId="170" fontId="13" fillId="38" borderId="0" xfId="59" applyNumberFormat="1" applyFont="1" applyFill="1" applyBorder="1" applyAlignment="1">
      <alignment horizontal="right"/>
      <protection/>
    </xf>
    <xf numFmtId="171" fontId="0" fillId="0" borderId="0" xfId="59" applyNumberFormat="1">
      <alignment/>
      <protection/>
    </xf>
    <xf numFmtId="174" fontId="13" fillId="0" borderId="0" xfId="59" applyNumberFormat="1" applyFont="1" applyBorder="1">
      <alignment/>
      <protection/>
    </xf>
    <xf numFmtId="174" fontId="57" fillId="0" borderId="0" xfId="45" applyNumberFormat="1" applyFont="1" applyAlignment="1">
      <alignment/>
    </xf>
    <xf numFmtId="0" fontId="13" fillId="0" borderId="0" xfId="59" applyFont="1" applyBorder="1" applyAlignment="1">
      <alignment/>
      <protection/>
    </xf>
    <xf numFmtId="0" fontId="13" fillId="0" borderId="0" xfId="59" applyFont="1" applyFill="1" applyBorder="1">
      <alignment/>
      <protection/>
    </xf>
    <xf numFmtId="0" fontId="17" fillId="0" borderId="0" xfId="59" applyFont="1" applyBorder="1">
      <alignment/>
      <protection/>
    </xf>
    <xf numFmtId="0" fontId="17" fillId="0" borderId="0" xfId="59" applyFont="1" applyBorder="1" applyAlignment="1">
      <alignment horizontal="center"/>
      <protection/>
    </xf>
    <xf numFmtId="172" fontId="13" fillId="0" borderId="0" xfId="59" applyNumberFormat="1" applyFont="1" applyFill="1" applyBorder="1" applyAlignment="1">
      <alignment horizontal="right"/>
      <protection/>
    </xf>
    <xf numFmtId="0" fontId="13" fillId="0" borderId="0" xfId="59" applyNumberFormat="1" applyFont="1" applyFill="1" applyBorder="1" applyAlignment="1">
      <alignment horizontal="right"/>
      <protection/>
    </xf>
    <xf numFmtId="172" fontId="13" fillId="0" borderId="0" xfId="59" applyNumberFormat="1" applyFont="1" applyFill="1" applyBorder="1">
      <alignment/>
      <protection/>
    </xf>
    <xf numFmtId="39" fontId="13" fillId="0" borderId="0" xfId="60" applyFont="1" applyBorder="1" applyAlignment="1">
      <alignment horizontal="center"/>
      <protection/>
    </xf>
    <xf numFmtId="0" fontId="13" fillId="38" borderId="0" xfId="59" applyFont="1" applyFill="1" applyBorder="1">
      <alignment/>
      <protection/>
    </xf>
    <xf numFmtId="4" fontId="13" fillId="38" borderId="0" xfId="59" applyNumberFormat="1" applyFont="1" applyFill="1" applyBorder="1">
      <alignment/>
      <protection/>
    </xf>
    <xf numFmtId="4" fontId="18" fillId="38" borderId="0" xfId="59" applyNumberFormat="1" applyFont="1" applyFill="1" applyBorder="1">
      <alignment/>
      <protection/>
    </xf>
    <xf numFmtId="2" fontId="13" fillId="0" borderId="0" xfId="59" applyNumberFormat="1" applyFont="1" applyBorder="1" applyAlignment="1">
      <alignment horizontal="right"/>
      <protection/>
    </xf>
    <xf numFmtId="170" fontId="0" fillId="0" borderId="0" xfId="0" applyNumberFormat="1" applyAlignment="1">
      <alignment/>
    </xf>
    <xf numFmtId="171" fontId="16" fillId="0" borderId="0" xfId="0" applyNumberFormat="1" applyFont="1" applyFill="1" applyBorder="1" applyAlignment="1" applyProtection="1">
      <alignment vertical="top"/>
      <protection locked="0"/>
    </xf>
    <xf numFmtId="171" fontId="0" fillId="0" borderId="0" xfId="0" applyNumberFormat="1" applyFill="1" applyBorder="1" applyAlignment="1" applyProtection="1">
      <alignment vertical="top"/>
      <protection locked="0"/>
    </xf>
    <xf numFmtId="171" fontId="0" fillId="0" borderId="0" xfId="0" applyNumberFormat="1" applyFill="1" applyAlignment="1">
      <alignment/>
    </xf>
    <xf numFmtId="0" fontId="5" fillId="33" borderId="10" xfId="59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3" fillId="0" borderId="0" xfId="59" applyFont="1" applyFill="1" applyBorder="1" applyAlignment="1">
      <alignment horizontal="center"/>
      <protection/>
    </xf>
    <xf numFmtId="0" fontId="0" fillId="0" borderId="0" xfId="0" applyFont="1" applyFill="1" applyAlignment="1">
      <alignment/>
    </xf>
  </cellXfs>
  <cellStyles count="54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Unaudited Half Yrly - MSIM Copy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">
      <selection activeCell="E100" sqref="E100"/>
    </sheetView>
  </sheetViews>
  <sheetFormatPr defaultColWidth="9.140625" defaultRowHeight="12.75"/>
  <cols>
    <col min="1" max="1" width="7.57421875" style="138" customWidth="1"/>
    <col min="2" max="2" width="15.421875" style="138" customWidth="1"/>
    <col min="3" max="3" width="64.00390625" style="138" customWidth="1"/>
    <col min="4" max="5" width="15.57421875" style="138" customWidth="1"/>
    <col min="6" max="6" width="23.57421875" style="138" customWidth="1"/>
    <col min="7" max="7" width="15.140625" style="138" customWidth="1"/>
    <col min="8" max="8" width="13.00390625" style="138" customWidth="1"/>
    <col min="9" max="9" width="14.57421875" style="137" customWidth="1"/>
    <col min="10" max="10" width="17.421875" style="138" customWidth="1"/>
    <col min="11" max="11" width="9.140625" style="139" customWidth="1"/>
    <col min="12" max="12" width="15.8515625" style="137" customWidth="1"/>
    <col min="13" max="16384" width="9.140625" style="138" customWidth="1"/>
  </cols>
  <sheetData>
    <row r="1" spans="1:8" ht="18.75">
      <c r="A1" s="2"/>
      <c r="B1" s="2"/>
      <c r="C1" s="199" t="s">
        <v>404</v>
      </c>
      <c r="D1" s="199"/>
      <c r="E1" s="199"/>
      <c r="F1" s="199"/>
      <c r="G1" s="199"/>
      <c r="H1" s="136"/>
    </row>
    <row r="2" spans="1:8" ht="12.75">
      <c r="A2" s="140" t="s">
        <v>1</v>
      </c>
      <c r="B2" s="140"/>
      <c r="C2" s="141" t="s">
        <v>405</v>
      </c>
      <c r="D2" s="142"/>
      <c r="E2" s="142"/>
      <c r="F2" s="143"/>
      <c r="G2" s="144"/>
      <c r="H2" s="145"/>
    </row>
    <row r="3" spans="1:8" ht="15.75" customHeight="1">
      <c r="A3" s="146"/>
      <c r="B3" s="146"/>
      <c r="C3" s="147"/>
      <c r="D3" s="140"/>
      <c r="E3" s="140"/>
      <c r="F3" s="143"/>
      <c r="G3" s="144"/>
      <c r="H3" s="145"/>
    </row>
    <row r="4" spans="1:12" ht="15">
      <c r="A4" s="148" t="s">
        <v>3</v>
      </c>
      <c r="B4" s="148" t="s">
        <v>9</v>
      </c>
      <c r="C4" s="149" t="s">
        <v>4</v>
      </c>
      <c r="D4" s="149" t="s">
        <v>5</v>
      </c>
      <c r="E4" s="149" t="s">
        <v>296</v>
      </c>
      <c r="F4" s="150" t="s">
        <v>6</v>
      </c>
      <c r="G4" s="151" t="s">
        <v>7</v>
      </c>
      <c r="H4" s="152" t="s">
        <v>8</v>
      </c>
      <c r="I4" s="153"/>
      <c r="L4" s="154"/>
    </row>
    <row r="5" spans="6:8" ht="12.75" customHeight="1">
      <c r="F5" s="155"/>
      <c r="G5" s="156"/>
      <c r="H5" s="157"/>
    </row>
    <row r="6" spans="6:8" ht="12.75" customHeight="1">
      <c r="F6" s="155"/>
      <c r="G6" s="156"/>
      <c r="H6" s="157"/>
    </row>
    <row r="7" spans="3:8" ht="12.75" customHeight="1">
      <c r="C7" s="158" t="s">
        <v>10</v>
      </c>
      <c r="F7" s="155"/>
      <c r="G7" s="156"/>
      <c r="H7" s="157"/>
    </row>
    <row r="8" spans="3:8" ht="12.75" customHeight="1">
      <c r="C8" s="158" t="s">
        <v>11</v>
      </c>
      <c r="F8" s="155"/>
      <c r="G8" s="156"/>
      <c r="H8" s="157"/>
    </row>
    <row r="9" spans="1:8" ht="12.75" customHeight="1">
      <c r="A9" s="138">
        <v>1</v>
      </c>
      <c r="B9" s="138" t="s">
        <v>406</v>
      </c>
      <c r="C9" s="138" t="s">
        <v>18</v>
      </c>
      <c r="D9" s="138" t="s">
        <v>13</v>
      </c>
      <c r="E9" s="159">
        <v>400000000</v>
      </c>
      <c r="F9" s="155">
        <v>3964.772</v>
      </c>
      <c r="G9" s="156">
        <v>0.06309999999999999</v>
      </c>
      <c r="H9" s="157">
        <v>41498</v>
      </c>
    </row>
    <row r="10" spans="1:11" ht="12.75" customHeight="1">
      <c r="A10" s="138">
        <v>2</v>
      </c>
      <c r="B10" s="138" t="s">
        <v>23</v>
      </c>
      <c r="C10" s="138" t="s">
        <v>12</v>
      </c>
      <c r="D10" s="138" t="s">
        <v>13</v>
      </c>
      <c r="E10" s="159">
        <v>250000000</v>
      </c>
      <c r="F10" s="155">
        <v>2485.38</v>
      </c>
      <c r="G10" s="156">
        <v>0.039599999999999996</v>
      </c>
      <c r="H10" s="157">
        <v>41484</v>
      </c>
      <c r="J10" s="160"/>
      <c r="K10" s="161"/>
    </row>
    <row r="11" spans="1:10" ht="12.75" customHeight="1">
      <c r="A11" s="138">
        <v>3</v>
      </c>
      <c r="B11" s="138" t="s">
        <v>407</v>
      </c>
      <c r="C11" s="138" t="s">
        <v>196</v>
      </c>
      <c r="D11" s="138" t="s">
        <v>13</v>
      </c>
      <c r="E11" s="159">
        <v>250000000</v>
      </c>
      <c r="F11" s="155">
        <v>2471.5525</v>
      </c>
      <c r="G11" s="156">
        <v>0.0394</v>
      </c>
      <c r="H11" s="157">
        <v>41508</v>
      </c>
      <c r="J11" s="156"/>
    </row>
    <row r="12" spans="1:10" ht="12.75" customHeight="1">
      <c r="A12" s="138">
        <v>4</v>
      </c>
      <c r="B12" s="138" t="s">
        <v>408</v>
      </c>
      <c r="C12" s="138" t="s">
        <v>409</v>
      </c>
      <c r="D12" s="138" t="s">
        <v>13</v>
      </c>
      <c r="E12" s="159">
        <v>250000000</v>
      </c>
      <c r="F12" s="155">
        <v>2465.95</v>
      </c>
      <c r="G12" s="156">
        <v>0.0393</v>
      </c>
      <c r="H12" s="157">
        <v>41520</v>
      </c>
      <c r="J12" s="156"/>
    </row>
    <row r="13" spans="1:10" ht="12.75" customHeight="1">
      <c r="A13" s="138">
        <v>5</v>
      </c>
      <c r="B13" s="138" t="s">
        <v>410</v>
      </c>
      <c r="C13" s="138" t="s">
        <v>411</v>
      </c>
      <c r="D13" s="138" t="s">
        <v>13</v>
      </c>
      <c r="E13" s="159">
        <v>250000000</v>
      </c>
      <c r="F13" s="155">
        <v>2465.9075</v>
      </c>
      <c r="G13" s="156">
        <v>0.0393</v>
      </c>
      <c r="H13" s="157">
        <v>41520</v>
      </c>
      <c r="J13" s="156"/>
    </row>
    <row r="14" spans="1:10" ht="12.75" customHeight="1">
      <c r="A14" s="138">
        <v>6</v>
      </c>
      <c r="B14" s="138" t="s">
        <v>412</v>
      </c>
      <c r="C14" s="138" t="s">
        <v>15</v>
      </c>
      <c r="D14" s="138" t="s">
        <v>16</v>
      </c>
      <c r="E14" s="159">
        <v>250000000</v>
      </c>
      <c r="F14" s="155">
        <v>2462.495</v>
      </c>
      <c r="G14" s="156">
        <v>0.0392</v>
      </c>
      <c r="H14" s="157">
        <v>41527</v>
      </c>
      <c r="J14" s="156"/>
    </row>
    <row r="15" spans="1:10" ht="12.75" customHeight="1">
      <c r="A15" s="138">
        <v>7</v>
      </c>
      <c r="B15" s="138" t="s">
        <v>414</v>
      </c>
      <c r="C15" s="138" t="s">
        <v>283</v>
      </c>
      <c r="D15" s="138" t="s">
        <v>21</v>
      </c>
      <c r="E15" s="159">
        <v>250000000</v>
      </c>
      <c r="F15" s="155">
        <v>2460.3475</v>
      </c>
      <c r="G15" s="156">
        <v>0.0392</v>
      </c>
      <c r="H15" s="157">
        <v>41528</v>
      </c>
      <c r="J15" s="156"/>
    </row>
    <row r="16" spans="1:10" ht="12.75" customHeight="1">
      <c r="A16" s="138">
        <v>8</v>
      </c>
      <c r="B16" s="138" t="s">
        <v>415</v>
      </c>
      <c r="C16" s="138" t="s">
        <v>35</v>
      </c>
      <c r="D16" s="138" t="s">
        <v>16</v>
      </c>
      <c r="E16" s="159">
        <v>250000000</v>
      </c>
      <c r="F16" s="155">
        <v>2458.8475</v>
      </c>
      <c r="G16" s="156">
        <v>0.0392</v>
      </c>
      <c r="H16" s="157">
        <v>41530</v>
      </c>
      <c r="J16" s="156"/>
    </row>
    <row r="17" spans="1:10" ht="12.75" customHeight="1">
      <c r="A17" s="138">
        <v>9</v>
      </c>
      <c r="B17" s="138" t="s">
        <v>416</v>
      </c>
      <c r="C17" s="138" t="s">
        <v>409</v>
      </c>
      <c r="D17" s="138" t="s">
        <v>13</v>
      </c>
      <c r="E17" s="159">
        <v>200000000</v>
      </c>
      <c r="F17" s="155">
        <v>1990.48</v>
      </c>
      <c r="G17" s="156">
        <v>0.0317</v>
      </c>
      <c r="H17" s="157">
        <v>41479</v>
      </c>
      <c r="J17" s="156"/>
    </row>
    <row r="18" spans="1:8" ht="12.75" customHeight="1">
      <c r="A18" s="138">
        <v>10</v>
      </c>
      <c r="B18" s="138" t="s">
        <v>417</v>
      </c>
      <c r="C18" s="138" t="s">
        <v>148</v>
      </c>
      <c r="D18" s="138" t="s">
        <v>13</v>
      </c>
      <c r="E18" s="159">
        <v>200000000</v>
      </c>
      <c r="F18" s="155">
        <v>1985.15</v>
      </c>
      <c r="G18" s="156">
        <v>0.0316</v>
      </c>
      <c r="H18" s="157">
        <v>41491</v>
      </c>
    </row>
    <row r="19" spans="1:8" ht="12.75" customHeight="1">
      <c r="A19" s="138">
        <v>11</v>
      </c>
      <c r="B19" s="138" t="s">
        <v>418</v>
      </c>
      <c r="C19" s="138" t="s">
        <v>18</v>
      </c>
      <c r="D19" s="138" t="s">
        <v>13</v>
      </c>
      <c r="E19" s="159">
        <v>200000000</v>
      </c>
      <c r="F19" s="155">
        <v>1980.652</v>
      </c>
      <c r="G19" s="156">
        <v>0.0315</v>
      </c>
      <c r="H19" s="157">
        <v>41502</v>
      </c>
    </row>
    <row r="20" spans="1:8" ht="12.75" customHeight="1">
      <c r="A20" s="138">
        <v>12</v>
      </c>
      <c r="B20" s="138" t="s">
        <v>419</v>
      </c>
      <c r="C20" s="138" t="s">
        <v>420</v>
      </c>
      <c r="D20" s="138" t="s">
        <v>13</v>
      </c>
      <c r="E20" s="159">
        <v>200000000</v>
      </c>
      <c r="F20" s="155">
        <v>1978.888</v>
      </c>
      <c r="G20" s="156">
        <v>0.0315</v>
      </c>
      <c r="H20" s="157">
        <v>41506</v>
      </c>
    </row>
    <row r="21" spans="1:8" ht="12.75" customHeight="1">
      <c r="A21" s="138">
        <v>13</v>
      </c>
      <c r="B21" s="138" t="s">
        <v>275</v>
      </c>
      <c r="C21" s="138" t="s">
        <v>274</v>
      </c>
      <c r="D21" s="138" t="s">
        <v>13</v>
      </c>
      <c r="E21" s="159">
        <v>150000000</v>
      </c>
      <c r="F21" s="155">
        <v>1482.4545</v>
      </c>
      <c r="G21" s="156">
        <v>0.0236</v>
      </c>
      <c r="H21" s="157">
        <v>41509</v>
      </c>
    </row>
    <row r="22" spans="1:8" ht="12.75" customHeight="1">
      <c r="A22" s="138">
        <v>14</v>
      </c>
      <c r="B22" s="138" t="s">
        <v>276</v>
      </c>
      <c r="C22" s="138" t="s">
        <v>175</v>
      </c>
      <c r="D22" s="138" t="s">
        <v>16</v>
      </c>
      <c r="E22" s="159">
        <v>150000000</v>
      </c>
      <c r="F22" s="155">
        <v>1473.549</v>
      </c>
      <c r="G22" s="156">
        <v>0.0235</v>
      </c>
      <c r="H22" s="157">
        <v>41540</v>
      </c>
    </row>
    <row r="23" spans="1:8" ht="12.75" customHeight="1">
      <c r="A23" s="138">
        <v>15</v>
      </c>
      <c r="B23" s="138" t="s">
        <v>27</v>
      </c>
      <c r="C23" s="138" t="s">
        <v>20</v>
      </c>
      <c r="D23" s="138" t="s">
        <v>21</v>
      </c>
      <c r="E23" s="159">
        <v>100000000</v>
      </c>
      <c r="F23" s="155">
        <v>993.939</v>
      </c>
      <c r="G23" s="156">
        <v>0.0158</v>
      </c>
      <c r="H23" s="157">
        <v>41484</v>
      </c>
    </row>
    <row r="24" spans="1:8" ht="12.75" customHeight="1">
      <c r="A24" s="138">
        <v>16</v>
      </c>
      <c r="B24" s="138" t="s">
        <v>421</v>
      </c>
      <c r="C24" s="138" t="s">
        <v>20</v>
      </c>
      <c r="D24" s="138" t="s">
        <v>21</v>
      </c>
      <c r="E24" s="159">
        <v>50000000</v>
      </c>
      <c r="F24" s="155">
        <v>499.8875</v>
      </c>
      <c r="G24" s="156">
        <v>0.008</v>
      </c>
      <c r="H24" s="157">
        <v>41457</v>
      </c>
    </row>
    <row r="25" spans="1:8" ht="12.75" customHeight="1">
      <c r="A25" s="138">
        <v>17</v>
      </c>
      <c r="B25" s="138" t="s">
        <v>210</v>
      </c>
      <c r="C25" s="138" t="s">
        <v>209</v>
      </c>
      <c r="D25" s="138" t="s">
        <v>13</v>
      </c>
      <c r="E25" s="159">
        <v>20000000</v>
      </c>
      <c r="F25" s="155">
        <v>198.3356</v>
      </c>
      <c r="G25" s="156">
        <v>0.0032</v>
      </c>
      <c r="H25" s="157">
        <v>41494</v>
      </c>
    </row>
    <row r="26" spans="1:9" ht="12.75" customHeight="1">
      <c r="A26" s="162"/>
      <c r="B26" s="162"/>
      <c r="C26" s="163" t="s">
        <v>38</v>
      </c>
      <c r="D26" s="163"/>
      <c r="E26" s="163"/>
      <c r="F26" s="164">
        <f>SUM(F9:F25)</f>
        <v>33818.58759999999</v>
      </c>
      <c r="G26" s="165">
        <f>SUM(G9:G25)</f>
        <v>0.5387000000000001</v>
      </c>
      <c r="H26" s="166"/>
      <c r="I26" s="167"/>
    </row>
    <row r="27" spans="6:8" ht="12.75" customHeight="1">
      <c r="F27" s="155"/>
      <c r="G27" s="156"/>
      <c r="H27" s="157"/>
    </row>
    <row r="28" spans="3:8" ht="12.75" customHeight="1">
      <c r="C28" s="158" t="s">
        <v>41</v>
      </c>
      <c r="F28" s="155"/>
      <c r="G28" s="156"/>
      <c r="H28" s="157"/>
    </row>
    <row r="29" spans="1:8" ht="12.75" customHeight="1">
      <c r="A29" s="138">
        <v>18</v>
      </c>
      <c r="B29" s="138" t="s">
        <v>422</v>
      </c>
      <c r="C29" s="138" t="s">
        <v>423</v>
      </c>
      <c r="D29" s="138" t="s">
        <v>16</v>
      </c>
      <c r="E29" s="159">
        <v>250000000</v>
      </c>
      <c r="F29" s="155">
        <v>2486.905</v>
      </c>
      <c r="G29" s="156">
        <v>0.039599999999999996</v>
      </c>
      <c r="H29" s="157">
        <v>41478</v>
      </c>
    </row>
    <row r="30" spans="1:8" ht="12.75" customHeight="1">
      <c r="A30" s="138">
        <v>19</v>
      </c>
      <c r="B30" s="138" t="s">
        <v>424</v>
      </c>
      <c r="C30" s="138" t="s">
        <v>246</v>
      </c>
      <c r="D30" s="138" t="s">
        <v>16</v>
      </c>
      <c r="E30" s="159">
        <v>250000000</v>
      </c>
      <c r="F30" s="155">
        <v>2479.4375</v>
      </c>
      <c r="G30" s="156">
        <v>0.0395</v>
      </c>
      <c r="H30" s="157">
        <v>41491</v>
      </c>
    </row>
    <row r="31" spans="1:8" ht="12.75" customHeight="1">
      <c r="A31" s="138">
        <v>20</v>
      </c>
      <c r="B31" s="138" t="s">
        <v>425</v>
      </c>
      <c r="C31" s="138" t="s">
        <v>426</v>
      </c>
      <c r="D31" s="138" t="s">
        <v>13</v>
      </c>
      <c r="E31" s="159">
        <v>250000000</v>
      </c>
      <c r="F31" s="155">
        <v>2478.4925</v>
      </c>
      <c r="G31" s="156">
        <v>0.0395</v>
      </c>
      <c r="H31" s="157">
        <v>41492</v>
      </c>
    </row>
    <row r="32" spans="1:8" ht="12.75" customHeight="1">
      <c r="A32" s="138">
        <v>21</v>
      </c>
      <c r="B32" s="138" t="s">
        <v>427</v>
      </c>
      <c r="C32" s="138" t="s">
        <v>428</v>
      </c>
      <c r="D32" s="138" t="s">
        <v>21</v>
      </c>
      <c r="E32" s="159">
        <v>250000000</v>
      </c>
      <c r="F32" s="155">
        <v>2472.8925</v>
      </c>
      <c r="G32" s="156">
        <v>0.0394</v>
      </c>
      <c r="H32" s="157">
        <v>41506</v>
      </c>
    </row>
    <row r="33" spans="1:8" ht="12.75" customHeight="1">
      <c r="A33" s="138">
        <v>22</v>
      </c>
      <c r="B33" s="138" t="s">
        <v>429</v>
      </c>
      <c r="C33" s="138" t="s">
        <v>430</v>
      </c>
      <c r="D33" s="138" t="s">
        <v>13</v>
      </c>
      <c r="E33" s="159">
        <v>250000000</v>
      </c>
      <c r="F33" s="155">
        <v>2470.7175</v>
      </c>
      <c r="G33" s="156">
        <v>0.0393</v>
      </c>
      <c r="H33" s="157">
        <v>41509</v>
      </c>
    </row>
    <row r="34" spans="1:8" ht="12.75" customHeight="1">
      <c r="A34" s="138">
        <v>23</v>
      </c>
      <c r="B34" s="138" t="s">
        <v>431</v>
      </c>
      <c r="C34" s="138" t="s">
        <v>428</v>
      </c>
      <c r="D34" s="138" t="s">
        <v>21</v>
      </c>
      <c r="E34" s="159">
        <v>250000000</v>
      </c>
      <c r="F34" s="155">
        <v>2465.95</v>
      </c>
      <c r="G34" s="156">
        <v>0.0393</v>
      </c>
      <c r="H34" s="157">
        <v>41516</v>
      </c>
    </row>
    <row r="35" spans="1:8" ht="12.75" customHeight="1">
      <c r="A35" s="138">
        <v>24</v>
      </c>
      <c r="B35" s="138" t="s">
        <v>432</v>
      </c>
      <c r="C35" s="138" t="s">
        <v>433</v>
      </c>
      <c r="D35" s="138" t="s">
        <v>13</v>
      </c>
      <c r="E35" s="159">
        <v>250000000</v>
      </c>
      <c r="F35" s="155">
        <v>2455.5275</v>
      </c>
      <c r="G35" s="156">
        <v>0.0391</v>
      </c>
      <c r="H35" s="157">
        <v>41533</v>
      </c>
    </row>
    <row r="36" spans="1:8" ht="12.75" customHeight="1">
      <c r="A36" s="138">
        <v>25</v>
      </c>
      <c r="B36" s="138" t="s">
        <v>434</v>
      </c>
      <c r="C36" s="138" t="s">
        <v>435</v>
      </c>
      <c r="D36" s="138" t="s">
        <v>16</v>
      </c>
      <c r="E36" s="159">
        <v>150000000</v>
      </c>
      <c r="F36" s="155">
        <v>1499.6625</v>
      </c>
      <c r="G36" s="156">
        <v>0.0239</v>
      </c>
      <c r="H36" s="157">
        <v>41457</v>
      </c>
    </row>
    <row r="37" spans="1:8" ht="12.75" customHeight="1">
      <c r="A37" s="138">
        <v>26</v>
      </c>
      <c r="B37" s="138" t="s">
        <v>436</v>
      </c>
      <c r="C37" s="138" t="s">
        <v>49</v>
      </c>
      <c r="D37" s="138" t="s">
        <v>16</v>
      </c>
      <c r="E37" s="159">
        <v>150000000</v>
      </c>
      <c r="F37" s="155">
        <v>1488.42</v>
      </c>
      <c r="G37" s="156">
        <v>0.023700000000000002</v>
      </c>
      <c r="H37" s="157">
        <v>41492</v>
      </c>
    </row>
    <row r="38" spans="1:8" ht="12.75" customHeight="1">
      <c r="A38" s="138">
        <v>27</v>
      </c>
      <c r="B38" s="138" t="s">
        <v>437</v>
      </c>
      <c r="C38" s="138" t="s">
        <v>438</v>
      </c>
      <c r="D38" s="138" t="s">
        <v>13</v>
      </c>
      <c r="E38" s="159">
        <v>150000000</v>
      </c>
      <c r="F38" s="155">
        <v>1487.5935</v>
      </c>
      <c r="G38" s="156">
        <v>0.023700000000000002</v>
      </c>
      <c r="H38" s="157">
        <v>41491</v>
      </c>
    </row>
    <row r="39" spans="1:8" ht="12.75" customHeight="1">
      <c r="A39" s="138">
        <v>28</v>
      </c>
      <c r="B39" s="138" t="s">
        <v>439</v>
      </c>
      <c r="C39" s="138" t="s">
        <v>440</v>
      </c>
      <c r="D39" s="138" t="s">
        <v>16</v>
      </c>
      <c r="E39" s="159">
        <v>100000000</v>
      </c>
      <c r="F39" s="155">
        <v>985.82</v>
      </c>
      <c r="G39" s="156">
        <v>0.015700000000000002</v>
      </c>
      <c r="H39" s="157">
        <v>41516</v>
      </c>
    </row>
    <row r="40" spans="1:8" ht="12.75" customHeight="1">
      <c r="A40" s="138">
        <v>29</v>
      </c>
      <c r="B40" s="138" t="s">
        <v>441</v>
      </c>
      <c r="C40" s="138" t="s">
        <v>221</v>
      </c>
      <c r="D40" s="138" t="s">
        <v>21</v>
      </c>
      <c r="E40" s="159">
        <v>50000000</v>
      </c>
      <c r="F40" s="155">
        <v>495.281</v>
      </c>
      <c r="G40" s="156">
        <v>0.0079</v>
      </c>
      <c r="H40" s="157">
        <v>41499</v>
      </c>
    </row>
    <row r="41" spans="1:8" ht="12.75" customHeight="1">
      <c r="A41" s="138">
        <v>30</v>
      </c>
      <c r="B41" s="138" t="s">
        <v>442</v>
      </c>
      <c r="C41" s="138" t="s">
        <v>443</v>
      </c>
      <c r="D41" s="138" t="s">
        <v>13</v>
      </c>
      <c r="E41" s="159">
        <v>50000000</v>
      </c>
      <c r="F41" s="155">
        <v>493.0285</v>
      </c>
      <c r="G41" s="156">
        <v>0.0079</v>
      </c>
      <c r="H41" s="157">
        <v>41515</v>
      </c>
    </row>
    <row r="42" spans="1:9" ht="12.75" customHeight="1">
      <c r="A42" s="162"/>
      <c r="B42" s="162"/>
      <c r="C42" s="163" t="s">
        <v>38</v>
      </c>
      <c r="D42" s="163"/>
      <c r="E42" s="163"/>
      <c r="F42" s="164">
        <f>SUM(F29:F41)</f>
        <v>23759.727999999996</v>
      </c>
      <c r="G42" s="165">
        <f>SUM(G29:G41)</f>
        <v>0.3785</v>
      </c>
      <c r="H42" s="166"/>
      <c r="I42" s="167"/>
    </row>
    <row r="43" spans="6:8" ht="12.75" customHeight="1">
      <c r="F43" s="155"/>
      <c r="G43" s="156"/>
      <c r="H43" s="157"/>
    </row>
    <row r="44" spans="3:8" ht="12.75" customHeight="1">
      <c r="C44" s="158" t="s">
        <v>65</v>
      </c>
      <c r="F44" s="155"/>
      <c r="G44" s="156"/>
      <c r="H44" s="157"/>
    </row>
    <row r="45" spans="3:8" ht="12.75" customHeight="1">
      <c r="C45" s="158" t="s">
        <v>66</v>
      </c>
      <c r="F45" s="155"/>
      <c r="G45" s="156"/>
      <c r="H45" s="157"/>
    </row>
    <row r="46" spans="1:8" ht="12.75" customHeight="1">
      <c r="A46" s="138">
        <v>31</v>
      </c>
      <c r="B46" s="138" t="s">
        <v>75</v>
      </c>
      <c r="C46" s="138" t="s">
        <v>74</v>
      </c>
      <c r="D46" s="138" t="s">
        <v>39</v>
      </c>
      <c r="E46" s="159">
        <v>200000000</v>
      </c>
      <c r="F46" s="155">
        <v>2201.694</v>
      </c>
      <c r="G46" s="156">
        <v>0.0351</v>
      </c>
      <c r="H46" s="157">
        <v>41474</v>
      </c>
    </row>
    <row r="47" spans="1:9" ht="12.75" customHeight="1">
      <c r="A47" s="162"/>
      <c r="B47" s="162"/>
      <c r="C47" s="163" t="s">
        <v>38</v>
      </c>
      <c r="D47" s="163"/>
      <c r="E47" s="163"/>
      <c r="F47" s="164">
        <f>SUM(F46:F46)</f>
        <v>2201.694</v>
      </c>
      <c r="G47" s="165">
        <f>SUM(G46:G46)</f>
        <v>0.0351</v>
      </c>
      <c r="H47" s="166"/>
      <c r="I47" s="167"/>
    </row>
    <row r="48" spans="6:8" ht="12.75" customHeight="1">
      <c r="F48" s="155"/>
      <c r="G48" s="156"/>
      <c r="H48" s="157"/>
    </row>
    <row r="49" spans="3:8" ht="12.75" customHeight="1">
      <c r="C49" s="158" t="s">
        <v>444</v>
      </c>
      <c r="F49" s="155"/>
      <c r="G49" s="156"/>
      <c r="H49" s="157"/>
    </row>
    <row r="50" spans="1:8" ht="12.75" customHeight="1">
      <c r="A50" s="138">
        <v>32</v>
      </c>
      <c r="B50" s="138" t="s">
        <v>445</v>
      </c>
      <c r="C50" s="138" t="s">
        <v>446</v>
      </c>
      <c r="D50" s="138" t="s">
        <v>413</v>
      </c>
      <c r="E50" s="159">
        <v>250000000</v>
      </c>
      <c r="F50" s="155">
        <v>2500</v>
      </c>
      <c r="G50" s="156">
        <v>0.0398</v>
      </c>
      <c r="H50" s="157">
        <v>41544</v>
      </c>
    </row>
    <row r="51" spans="1:8" ht="12.75" customHeight="1">
      <c r="A51" s="138">
        <v>33</v>
      </c>
      <c r="B51" s="138" t="s">
        <v>447</v>
      </c>
      <c r="C51" s="138" t="s">
        <v>35</v>
      </c>
      <c r="D51" s="138" t="s">
        <v>413</v>
      </c>
      <c r="E51" s="159">
        <v>50000100</v>
      </c>
      <c r="F51" s="155">
        <v>500.001</v>
      </c>
      <c r="G51" s="156">
        <v>0.008</v>
      </c>
      <c r="H51" s="157">
        <v>41513</v>
      </c>
    </row>
    <row r="52" spans="1:9" ht="12.75" customHeight="1">
      <c r="A52" s="162"/>
      <c r="B52" s="162"/>
      <c r="C52" s="163" t="s">
        <v>38</v>
      </c>
      <c r="D52" s="163"/>
      <c r="E52" s="163"/>
      <c r="F52" s="164">
        <f>SUM(F50:F51)</f>
        <v>3000.001</v>
      </c>
      <c r="G52" s="165">
        <f>SUM(G50:G51)</f>
        <v>0.0478</v>
      </c>
      <c r="H52" s="166"/>
      <c r="I52" s="167"/>
    </row>
    <row r="53" spans="6:8" ht="12.75" customHeight="1">
      <c r="F53" s="155"/>
      <c r="G53" s="156"/>
      <c r="H53" s="157"/>
    </row>
    <row r="54" spans="3:8" ht="12.75" customHeight="1">
      <c r="C54" s="158" t="s">
        <v>90</v>
      </c>
      <c r="F54" s="155">
        <v>10263.825818</v>
      </c>
      <c r="G54" s="156">
        <v>0.1635</v>
      </c>
      <c r="H54" s="157"/>
    </row>
    <row r="55" spans="1:9" ht="12.75" customHeight="1">
      <c r="A55" s="162"/>
      <c r="B55" s="162"/>
      <c r="C55" s="163" t="s">
        <v>38</v>
      </c>
      <c r="D55" s="163"/>
      <c r="E55" s="163"/>
      <c r="F55" s="164">
        <f>SUM(F54:F54)</f>
        <v>10263.825818</v>
      </c>
      <c r="G55" s="165">
        <f>SUM(G54:G54)</f>
        <v>0.1635</v>
      </c>
      <c r="H55" s="166"/>
      <c r="I55" s="167"/>
    </row>
    <row r="56" spans="6:8" ht="12.75" customHeight="1">
      <c r="F56" s="155"/>
      <c r="G56" s="156"/>
      <c r="H56" s="157"/>
    </row>
    <row r="57" spans="3:8" ht="12.75" customHeight="1">
      <c r="C57" s="158" t="s">
        <v>91</v>
      </c>
      <c r="F57" s="155"/>
      <c r="G57" s="156"/>
      <c r="H57" s="157"/>
    </row>
    <row r="58" spans="3:8" ht="12.75" customHeight="1">
      <c r="C58" s="158" t="s">
        <v>92</v>
      </c>
      <c r="F58" s="155">
        <v>-10251.334051</v>
      </c>
      <c r="G58" s="156">
        <v>-0.1636</v>
      </c>
      <c r="H58" s="157"/>
    </row>
    <row r="59" spans="1:9" ht="12.75" customHeight="1">
      <c r="A59" s="162"/>
      <c r="B59" s="162"/>
      <c r="C59" s="163" t="s">
        <v>38</v>
      </c>
      <c r="D59" s="163"/>
      <c r="E59" s="163"/>
      <c r="F59" s="164">
        <f>SUM(F58:F58)</f>
        <v>-10251.334051</v>
      </c>
      <c r="G59" s="165">
        <f>SUM(G58:G58)</f>
        <v>-0.1636</v>
      </c>
      <c r="H59" s="166"/>
      <c r="I59" s="167"/>
    </row>
    <row r="60" spans="1:9" ht="12.75" customHeight="1">
      <c r="A60" s="136"/>
      <c r="B60" s="136"/>
      <c r="C60" s="168" t="s">
        <v>93</v>
      </c>
      <c r="D60" s="168"/>
      <c r="E60" s="168"/>
      <c r="F60" s="169">
        <f>SUM(F26,F42,F47,F52,F55,F59)</f>
        <v>62792.502366999994</v>
      </c>
      <c r="G60" s="170">
        <f>SUM(G26,G42,G47,G52,G55,G59)</f>
        <v>1</v>
      </c>
      <c r="H60" s="171"/>
      <c r="I60" s="172"/>
    </row>
    <row r="61" ht="12.75" customHeight="1"/>
    <row r="62" ht="12.75" customHeight="1">
      <c r="C62" s="158" t="s">
        <v>297</v>
      </c>
    </row>
    <row r="63" ht="12.75" customHeight="1">
      <c r="C63" s="158" t="s">
        <v>298</v>
      </c>
    </row>
    <row r="64" ht="12.75" customHeight="1">
      <c r="C64" s="158"/>
    </row>
    <row r="65" spans="3:7" ht="12.75" customHeight="1">
      <c r="C65" s="173" t="s">
        <v>301</v>
      </c>
      <c r="D65" s="173"/>
      <c r="E65" s="173"/>
      <c r="F65" s="174"/>
      <c r="G65" s="175"/>
    </row>
    <row r="66" spans="3:7" ht="12.75" customHeight="1">
      <c r="C66" s="173" t="s">
        <v>302</v>
      </c>
      <c r="D66" s="176" t="s">
        <v>303</v>
      </c>
      <c r="E66" s="173"/>
      <c r="F66" s="174"/>
      <c r="G66" s="175"/>
    </row>
    <row r="67" spans="3:7" ht="12.75" customHeight="1">
      <c r="C67" s="173" t="s">
        <v>462</v>
      </c>
      <c r="D67" s="173"/>
      <c r="E67" s="173"/>
      <c r="F67" s="174"/>
      <c r="G67" s="175"/>
    </row>
    <row r="68" spans="3:7" ht="12.75" customHeight="1">
      <c r="C68" s="55" t="s">
        <v>304</v>
      </c>
      <c r="D68" s="177">
        <v>1269.886575</v>
      </c>
      <c r="E68" s="173"/>
      <c r="F68" s="174"/>
      <c r="G68" s="175"/>
    </row>
    <row r="69" spans="3:7" ht="12.75" customHeight="1">
      <c r="C69" s="55" t="s">
        <v>374</v>
      </c>
      <c r="D69" s="177">
        <v>1000.369999</v>
      </c>
      <c r="E69" s="173"/>
      <c r="F69" s="174"/>
      <c r="G69" s="175"/>
    </row>
    <row r="70" spans="3:7" ht="12.75" customHeight="1">
      <c r="C70" s="55" t="s">
        <v>356</v>
      </c>
      <c r="D70" s="177">
        <v>1000.848109</v>
      </c>
      <c r="E70" s="173"/>
      <c r="F70" s="174"/>
      <c r="G70" s="175"/>
    </row>
    <row r="71" spans="3:7" ht="12.75" customHeight="1">
      <c r="C71" s="55" t="s">
        <v>357</v>
      </c>
      <c r="D71" s="177">
        <v>1001.298572</v>
      </c>
      <c r="E71" s="173"/>
      <c r="F71" s="174"/>
      <c r="G71" s="175"/>
    </row>
    <row r="72" spans="3:7" ht="12.75" customHeight="1">
      <c r="C72" s="55" t="s">
        <v>358</v>
      </c>
      <c r="D72" s="177">
        <v>1001.298308</v>
      </c>
      <c r="E72" s="173"/>
      <c r="F72" s="174"/>
      <c r="G72" s="175"/>
    </row>
    <row r="73" spans="3:7" ht="12.75" customHeight="1">
      <c r="C73" s="178" t="s">
        <v>448</v>
      </c>
      <c r="D73" s="177">
        <v>1269.868041</v>
      </c>
      <c r="E73" s="173"/>
      <c r="F73" s="174"/>
      <c r="G73" s="175"/>
    </row>
    <row r="74" spans="3:7" ht="12.75" customHeight="1">
      <c r="C74" s="55" t="s">
        <v>310</v>
      </c>
      <c r="D74" s="177">
        <v>1270.233858</v>
      </c>
      <c r="E74" s="173"/>
      <c r="F74" s="174"/>
      <c r="G74" s="175"/>
    </row>
    <row r="75" spans="3:7" ht="12.75" customHeight="1">
      <c r="C75" s="55" t="s">
        <v>375</v>
      </c>
      <c r="D75" s="177">
        <v>1000.419999</v>
      </c>
      <c r="E75" s="173"/>
      <c r="F75" s="174"/>
      <c r="G75" s="175"/>
    </row>
    <row r="76" spans="3:7" ht="12.75" customHeight="1">
      <c r="C76" s="55" t="s">
        <v>361</v>
      </c>
      <c r="D76" s="177">
        <v>1000.971876</v>
      </c>
      <c r="E76" s="173"/>
      <c r="F76" s="174"/>
      <c r="G76" s="175"/>
    </row>
    <row r="77" spans="3:7" ht="12.75" customHeight="1">
      <c r="C77" s="55" t="s">
        <v>313</v>
      </c>
      <c r="D77" s="177">
        <v>1001.455973</v>
      </c>
      <c r="E77" s="173"/>
      <c r="F77" s="174"/>
      <c r="G77" s="175"/>
    </row>
    <row r="78" spans="3:7" ht="12.75" customHeight="1">
      <c r="C78" s="178" t="s">
        <v>449</v>
      </c>
      <c r="D78" s="177">
        <v>1270.253865</v>
      </c>
      <c r="E78" s="173"/>
      <c r="F78" s="174"/>
      <c r="G78" s="175"/>
    </row>
    <row r="79" spans="3:7" ht="12.75" customHeight="1">
      <c r="C79" s="55"/>
      <c r="D79" s="177"/>
      <c r="E79" s="173"/>
      <c r="F79" s="174"/>
      <c r="G79" s="175"/>
    </row>
    <row r="80" spans="3:7" ht="12.75" customHeight="1">
      <c r="C80" s="55" t="s">
        <v>395</v>
      </c>
      <c r="D80" s="179"/>
      <c r="E80" s="173"/>
      <c r="F80" s="174"/>
      <c r="G80" s="175"/>
    </row>
    <row r="81" spans="3:7" ht="12.75" customHeight="1">
      <c r="C81" s="55" t="s">
        <v>304</v>
      </c>
      <c r="D81" s="180">
        <v>1278.3621</v>
      </c>
      <c r="E81" s="181"/>
      <c r="G81" s="182"/>
    </row>
    <row r="82" spans="3:7" ht="12.75" customHeight="1">
      <c r="C82" s="55" t="s">
        <v>374</v>
      </c>
      <c r="D82" s="180">
        <v>1000.37</v>
      </c>
      <c r="E82" s="181"/>
      <c r="G82" s="182"/>
    </row>
    <row r="83" spans="3:7" ht="12.75" customHeight="1">
      <c r="C83" s="55" t="s">
        <v>356</v>
      </c>
      <c r="D83" s="180">
        <v>1001.3203</v>
      </c>
      <c r="E83" s="181"/>
      <c r="G83" s="182"/>
    </row>
    <row r="84" spans="3:7" ht="12.75" customHeight="1">
      <c r="C84" s="55" t="s">
        <v>357</v>
      </c>
      <c r="D84" s="180">
        <v>1001.1518</v>
      </c>
      <c r="E84" s="181"/>
      <c r="G84" s="182"/>
    </row>
    <row r="85" spans="3:7" ht="12.75" customHeight="1">
      <c r="C85" s="55" t="s">
        <v>358</v>
      </c>
      <c r="D85" s="180">
        <v>1001.1505</v>
      </c>
      <c r="E85" s="181"/>
      <c r="G85" s="182"/>
    </row>
    <row r="86" spans="3:7" ht="12.75" customHeight="1">
      <c r="C86" s="178" t="s">
        <v>448</v>
      </c>
      <c r="D86" s="180">
        <v>1278.3461</v>
      </c>
      <c r="E86" s="181"/>
      <c r="G86" s="182"/>
    </row>
    <row r="87" spans="3:7" ht="12.75" customHeight="1">
      <c r="C87" s="55" t="s">
        <v>310</v>
      </c>
      <c r="D87" s="180">
        <v>1278.821</v>
      </c>
      <c r="E87" s="181"/>
      <c r="G87" s="182"/>
    </row>
    <row r="88" spans="3:7" ht="12.75" customHeight="1">
      <c r="C88" s="55" t="s">
        <v>375</v>
      </c>
      <c r="D88" s="180">
        <v>1000.42</v>
      </c>
      <c r="E88" s="181"/>
      <c r="G88" s="182"/>
    </row>
    <row r="89" spans="3:7" ht="12.75" customHeight="1">
      <c r="C89" s="55" t="s">
        <v>361</v>
      </c>
      <c r="D89" s="180">
        <v>1001.4522</v>
      </c>
      <c r="E89" s="181"/>
      <c r="G89" s="182"/>
    </row>
    <row r="90" spans="3:7" ht="12.75">
      <c r="C90" s="55" t="s">
        <v>313</v>
      </c>
      <c r="D90" s="180">
        <v>1001.3131</v>
      </c>
      <c r="E90" s="181"/>
      <c r="G90" s="182"/>
    </row>
    <row r="91" spans="3:7" ht="12.75">
      <c r="C91" s="178" t="s">
        <v>449</v>
      </c>
      <c r="D91" s="180">
        <v>1278.8388</v>
      </c>
      <c r="E91" s="181"/>
      <c r="G91" s="182"/>
    </row>
    <row r="92" spans="3:7" ht="12.75">
      <c r="C92" s="183" t="s">
        <v>315</v>
      </c>
      <c r="D92" s="176" t="s">
        <v>303</v>
      </c>
      <c r="E92" s="173"/>
      <c r="F92" s="174"/>
      <c r="G92" s="175"/>
    </row>
    <row r="93" spans="3:7" ht="12.75">
      <c r="C93" s="183" t="s">
        <v>450</v>
      </c>
      <c r="D93" s="176" t="s">
        <v>303</v>
      </c>
      <c r="E93" s="173"/>
      <c r="F93" s="174"/>
      <c r="G93" s="175"/>
    </row>
    <row r="94" spans="3:7" ht="12.75">
      <c r="C94" s="183" t="s">
        <v>317</v>
      </c>
      <c r="D94" s="194">
        <v>3000.001</v>
      </c>
      <c r="E94" s="173"/>
      <c r="F94" s="174"/>
      <c r="G94" s="175"/>
    </row>
    <row r="95" spans="3:7" ht="12.75">
      <c r="C95" s="183" t="s">
        <v>318</v>
      </c>
      <c r="D95" s="202" t="s">
        <v>452</v>
      </c>
      <c r="E95" s="173"/>
      <c r="F95" s="174"/>
      <c r="G95" s="175"/>
    </row>
    <row r="96" spans="3:7" ht="12.75">
      <c r="C96" s="173" t="s">
        <v>319</v>
      </c>
      <c r="D96" s="184"/>
      <c r="E96" s="173"/>
      <c r="F96" s="174"/>
      <c r="G96" s="175"/>
    </row>
    <row r="97" spans="3:7" ht="12.75">
      <c r="C97" s="185" t="s">
        <v>320</v>
      </c>
      <c r="D97" s="186" t="s">
        <v>321</v>
      </c>
      <c r="E97" s="186" t="s">
        <v>322</v>
      </c>
      <c r="F97" s="174"/>
      <c r="G97" s="175"/>
    </row>
    <row r="98" spans="3:7" ht="12.75">
      <c r="C98" s="55" t="s">
        <v>374</v>
      </c>
      <c r="D98" s="138">
        <v>5.186272000000001</v>
      </c>
      <c r="E98" s="138">
        <v>4.9670000000000005</v>
      </c>
      <c r="F98" s="174"/>
      <c r="G98" s="175"/>
    </row>
    <row r="99" spans="3:7" ht="12.75">
      <c r="C99" s="55" t="s">
        <v>356</v>
      </c>
      <c r="D99" s="187">
        <v>4.820297</v>
      </c>
      <c r="E99" s="187">
        <v>4.616498</v>
      </c>
      <c r="F99" s="174"/>
      <c r="G99" s="175"/>
    </row>
    <row r="100" spans="3:7" ht="12.75">
      <c r="C100" s="55" t="s">
        <v>357</v>
      </c>
      <c r="D100" s="187">
        <v>5.313412</v>
      </c>
      <c r="E100" s="187">
        <v>5.088765</v>
      </c>
      <c r="F100" s="174"/>
      <c r="G100" s="175"/>
    </row>
    <row r="101" spans="3:7" ht="12.75">
      <c r="C101" s="55" t="s">
        <v>358</v>
      </c>
      <c r="D101" s="188">
        <v>5.317566</v>
      </c>
      <c r="E101" s="188">
        <v>5.092743</v>
      </c>
      <c r="F101" s="174"/>
      <c r="G101" s="175"/>
    </row>
    <row r="102" spans="3:7" ht="12.75">
      <c r="C102" s="55" t="s">
        <v>375</v>
      </c>
      <c r="D102" s="189">
        <v>5.253008</v>
      </c>
      <c r="E102" s="189">
        <v>5.0309180000000016</v>
      </c>
      <c r="F102" s="174"/>
      <c r="G102" s="175"/>
    </row>
    <row r="103" spans="3:7" ht="12.75">
      <c r="C103" s="55" t="s">
        <v>361</v>
      </c>
      <c r="D103" s="187">
        <v>4.881367</v>
      </c>
      <c r="E103" s="187">
        <v>4.6749860000000005</v>
      </c>
      <c r="F103" s="174"/>
      <c r="G103" s="175"/>
    </row>
    <row r="104" spans="3:7" ht="12.75">
      <c r="C104" s="190" t="s">
        <v>451</v>
      </c>
      <c r="D104" s="187">
        <v>5.385301</v>
      </c>
      <c r="E104" s="187">
        <v>5.157614</v>
      </c>
      <c r="F104" s="174"/>
      <c r="G104" s="175"/>
    </row>
    <row r="105" spans="3:7" ht="12.75">
      <c r="C105" s="191" t="s">
        <v>323</v>
      </c>
      <c r="D105" s="189"/>
      <c r="E105" s="189"/>
      <c r="F105" s="174"/>
      <c r="G105" s="175"/>
    </row>
    <row r="106" spans="3:7" ht="12.75">
      <c r="C106" s="192" t="s">
        <v>324</v>
      </c>
      <c r="D106" s="193"/>
      <c r="E106" s="193"/>
      <c r="F106" s="174"/>
      <c r="G106" s="175"/>
    </row>
    <row r="108" ht="12.75">
      <c r="E108" s="159"/>
    </row>
    <row r="109" ht="12.75">
      <c r="E109" s="159"/>
    </row>
    <row r="110" ht="12.75">
      <c r="E110" s="159"/>
    </row>
    <row r="111" ht="12.75">
      <c r="E111" s="159"/>
    </row>
    <row r="112" ht="12.75">
      <c r="E112" s="159"/>
    </row>
    <row r="113" ht="12.75">
      <c r="E113" s="159"/>
    </row>
    <row r="114" ht="12.75">
      <c r="E114" s="159"/>
    </row>
    <row r="115" ht="12.75">
      <c r="E115" s="159"/>
    </row>
    <row r="116" ht="12.75">
      <c r="E116" s="159"/>
    </row>
    <row r="117" ht="12.75">
      <c r="E117" s="159"/>
    </row>
    <row r="118" ht="12.75">
      <c r="E118" s="159"/>
    </row>
    <row r="119" ht="12.75">
      <c r="E119" s="159"/>
    </row>
    <row r="120" ht="12.75">
      <c r="E120" s="159"/>
    </row>
    <row r="121" ht="12.75">
      <c r="E121" s="159"/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49">
      <selection activeCell="E19" sqref="E18:E19"/>
    </sheetView>
  </sheetViews>
  <sheetFormatPr defaultColWidth="9.140625" defaultRowHeight="12.75"/>
  <cols>
    <col min="1" max="1" width="7.57421875" style="0" customWidth="1"/>
    <col min="2" max="2" width="15.00390625" style="0" customWidth="1"/>
    <col min="3" max="3" width="67.8515625" style="0" customWidth="1"/>
    <col min="4" max="4" width="15.57421875" style="0" customWidth="1"/>
    <col min="5" max="5" width="15.57421875" style="44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15" customWidth="1"/>
    <col min="12" max="12" width="15.140625" style="27" customWidth="1"/>
  </cols>
  <sheetData>
    <row r="1" spans="1:8" ht="18.75">
      <c r="A1" s="2"/>
      <c r="B1" s="2"/>
      <c r="C1" s="200" t="s">
        <v>273</v>
      </c>
      <c r="D1" s="200"/>
      <c r="E1" s="200"/>
      <c r="F1" s="200"/>
      <c r="G1" s="200"/>
      <c r="H1" s="31"/>
    </row>
    <row r="2" spans="1:8" ht="12.75">
      <c r="A2" s="3" t="s">
        <v>1</v>
      </c>
      <c r="B2" s="3"/>
      <c r="C2" s="4" t="s">
        <v>2</v>
      </c>
      <c r="D2" s="5"/>
      <c r="E2" s="46"/>
      <c r="F2" s="6"/>
      <c r="G2" s="7"/>
      <c r="H2" s="32"/>
    </row>
    <row r="3" spans="1:8" ht="15.75" customHeight="1">
      <c r="A3" s="8"/>
      <c r="B3" s="8"/>
      <c r="C3" s="9"/>
      <c r="D3" s="3"/>
      <c r="E3" s="4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47" t="s">
        <v>296</v>
      </c>
      <c r="F4" s="12" t="s">
        <v>6</v>
      </c>
      <c r="G4" s="13" t="s">
        <v>7</v>
      </c>
      <c r="H4" s="26" t="s">
        <v>8</v>
      </c>
      <c r="I4" s="28"/>
      <c r="L4" s="34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34</v>
      </c>
      <c r="C9" t="s">
        <v>20</v>
      </c>
      <c r="D9" t="s">
        <v>21</v>
      </c>
      <c r="E9" s="44">
        <v>200000000</v>
      </c>
      <c r="F9" s="14">
        <v>1985.3</v>
      </c>
      <c r="G9" s="15">
        <v>0.2853</v>
      </c>
      <c r="H9" s="16">
        <v>41488</v>
      </c>
    </row>
    <row r="10" spans="1:11" ht="12.75" customHeight="1">
      <c r="A10">
        <v>2</v>
      </c>
      <c r="B10" t="s">
        <v>275</v>
      </c>
      <c r="C10" t="s">
        <v>274</v>
      </c>
      <c r="D10" t="s">
        <v>13</v>
      </c>
      <c r="E10" s="44">
        <v>100000000</v>
      </c>
      <c r="F10" s="14">
        <v>987.861</v>
      </c>
      <c r="G10" s="15">
        <v>0.142</v>
      </c>
      <c r="H10" s="16">
        <v>41509</v>
      </c>
      <c r="J10" s="17"/>
      <c r="K10" s="50"/>
    </row>
    <row r="11" spans="1:12" ht="12.75" customHeight="1">
      <c r="A11">
        <v>3</v>
      </c>
      <c r="B11" t="s">
        <v>276</v>
      </c>
      <c r="C11" t="s">
        <v>175</v>
      </c>
      <c r="D11" t="s">
        <v>16</v>
      </c>
      <c r="E11" s="44">
        <v>100000000</v>
      </c>
      <c r="F11" s="14">
        <v>981.954</v>
      </c>
      <c r="G11" s="15">
        <v>0.1411</v>
      </c>
      <c r="H11" s="16">
        <v>41540</v>
      </c>
      <c r="J11" s="15"/>
      <c r="L11" s="37"/>
    </row>
    <row r="12" spans="1:12" ht="12.75" customHeight="1">
      <c r="A12">
        <v>4</v>
      </c>
      <c r="B12" t="s">
        <v>30</v>
      </c>
      <c r="C12" t="s">
        <v>28</v>
      </c>
      <c r="D12" t="s">
        <v>21</v>
      </c>
      <c r="E12" s="44">
        <v>100000000</v>
      </c>
      <c r="F12" s="14">
        <v>947.575</v>
      </c>
      <c r="G12" s="15">
        <v>0.1362</v>
      </c>
      <c r="H12" s="16">
        <v>41703</v>
      </c>
      <c r="J12" s="15"/>
      <c r="L12" s="37"/>
    </row>
    <row r="13" spans="1:10" ht="12.75" customHeight="1">
      <c r="A13">
        <v>5</v>
      </c>
      <c r="B13" t="s">
        <v>25</v>
      </c>
      <c r="C13" t="s">
        <v>12</v>
      </c>
      <c r="D13" t="s">
        <v>13</v>
      </c>
      <c r="E13" s="44">
        <v>50000000</v>
      </c>
      <c r="F13" s="14">
        <v>473.8335</v>
      </c>
      <c r="G13" s="15">
        <v>0.0681</v>
      </c>
      <c r="H13" s="16">
        <v>41703</v>
      </c>
      <c r="J13" s="15"/>
    </row>
    <row r="14" spans="1:10" ht="12.75" customHeight="1">
      <c r="A14">
        <v>6</v>
      </c>
      <c r="B14" t="s">
        <v>32</v>
      </c>
      <c r="C14" t="s">
        <v>28</v>
      </c>
      <c r="D14" t="s">
        <v>21</v>
      </c>
      <c r="E14" s="44">
        <v>50000000</v>
      </c>
      <c r="F14" s="14">
        <v>471.8645</v>
      </c>
      <c r="G14" s="15">
        <v>0.0678</v>
      </c>
      <c r="H14" s="16">
        <v>41723</v>
      </c>
      <c r="J14" s="15"/>
    </row>
    <row r="15" spans="1:10" ht="12.75" customHeight="1">
      <c r="A15" s="33"/>
      <c r="B15" s="33"/>
      <c r="C15" s="18" t="s">
        <v>38</v>
      </c>
      <c r="D15" s="18"/>
      <c r="E15" s="48"/>
      <c r="F15" s="19">
        <f>SUM(F9:F14)</f>
        <v>5848.387999999999</v>
      </c>
      <c r="G15" s="20">
        <f>SUM(G9:G14)</f>
        <v>0.8404999999999999</v>
      </c>
      <c r="H15" s="21"/>
      <c r="I15" s="29"/>
      <c r="J15" s="15"/>
    </row>
    <row r="16" spans="6:10" ht="12.75" customHeight="1">
      <c r="F16" s="14"/>
      <c r="G16" s="15"/>
      <c r="H16" s="16"/>
      <c r="J16" s="15"/>
    </row>
    <row r="17" spans="3:8" ht="12.75" customHeight="1">
      <c r="C17" s="1" t="s">
        <v>65</v>
      </c>
      <c r="F17" s="14"/>
      <c r="G17" s="15"/>
      <c r="H17" s="16"/>
    </row>
    <row r="18" spans="3:8" ht="12.75" customHeight="1">
      <c r="C18" s="1" t="s">
        <v>66</v>
      </c>
      <c r="F18" s="14"/>
      <c r="G18" s="15"/>
      <c r="H18" s="16"/>
    </row>
    <row r="19" spans="1:8" ht="12.75" customHeight="1">
      <c r="A19">
        <v>7</v>
      </c>
      <c r="B19" t="s">
        <v>69</v>
      </c>
      <c r="C19" t="s">
        <v>68</v>
      </c>
      <c r="D19" s="38" t="s">
        <v>31</v>
      </c>
      <c r="E19" s="44">
        <v>50000000</v>
      </c>
      <c r="F19" s="14">
        <v>498.218</v>
      </c>
      <c r="G19" s="15">
        <v>0.0716</v>
      </c>
      <c r="H19" s="16">
        <v>42505</v>
      </c>
    </row>
    <row r="20" spans="1:9" ht="12.75" customHeight="1">
      <c r="A20" s="33"/>
      <c r="B20" s="33"/>
      <c r="C20" s="18" t="s">
        <v>38</v>
      </c>
      <c r="D20" s="18"/>
      <c r="E20" s="48"/>
      <c r="F20" s="19">
        <f>SUM(F19:F19)</f>
        <v>498.218</v>
      </c>
      <c r="G20" s="20">
        <f>SUM(G19:G19)</f>
        <v>0.0716</v>
      </c>
      <c r="H20" s="21"/>
      <c r="I20" s="29"/>
    </row>
    <row r="21" spans="6:8" ht="12.75" customHeight="1">
      <c r="F21" s="14"/>
      <c r="G21" s="15"/>
      <c r="H21" s="16"/>
    </row>
    <row r="22" spans="3:8" ht="12.75" customHeight="1">
      <c r="C22" s="1" t="s">
        <v>90</v>
      </c>
      <c r="F22" s="14">
        <v>601.107604</v>
      </c>
      <c r="G22" s="15">
        <v>0.0864</v>
      </c>
      <c r="H22" s="16"/>
    </row>
    <row r="23" spans="1:9" ht="12.75" customHeight="1">
      <c r="A23" s="33"/>
      <c r="B23" s="33"/>
      <c r="C23" s="18" t="s">
        <v>38</v>
      </c>
      <c r="D23" s="18"/>
      <c r="E23" s="48"/>
      <c r="F23" s="19">
        <f>SUM(F22:F22)</f>
        <v>601.107604</v>
      </c>
      <c r="G23" s="20">
        <f>SUM(G22:G22)</f>
        <v>0.0864</v>
      </c>
      <c r="H23" s="21"/>
      <c r="I23" s="29"/>
    </row>
    <row r="24" spans="6:8" ht="12.75" customHeight="1">
      <c r="F24" s="14"/>
      <c r="G24" s="15"/>
      <c r="H24" s="16"/>
    </row>
    <row r="25" spans="3:8" ht="12.75" customHeight="1">
      <c r="C25" s="1" t="s">
        <v>91</v>
      </c>
      <c r="F25" s="14"/>
      <c r="G25" s="15"/>
      <c r="H25" s="16"/>
    </row>
    <row r="26" spans="3:8" ht="12.75" customHeight="1">
      <c r="C26" s="1" t="s">
        <v>92</v>
      </c>
      <c r="F26" s="14">
        <v>9.779012</v>
      </c>
      <c r="G26" s="15">
        <v>0.0015</v>
      </c>
      <c r="H26" s="16"/>
    </row>
    <row r="27" spans="1:9" ht="12.75" customHeight="1">
      <c r="A27" s="33"/>
      <c r="B27" s="33"/>
      <c r="C27" s="18" t="s">
        <v>38</v>
      </c>
      <c r="D27" s="18"/>
      <c r="E27" s="48"/>
      <c r="F27" s="19">
        <f>SUM(F26:F26)</f>
        <v>9.779012</v>
      </c>
      <c r="G27" s="20">
        <f>SUM(G26:G26)</f>
        <v>0.0015</v>
      </c>
      <c r="H27" s="21"/>
      <c r="I27" s="29"/>
    </row>
    <row r="28" spans="1:9" ht="12.75" customHeight="1">
      <c r="A28" s="51"/>
      <c r="B28" s="51"/>
      <c r="C28" s="22" t="s">
        <v>93</v>
      </c>
      <c r="D28" s="22"/>
      <c r="E28" s="49"/>
      <c r="F28" s="23">
        <f>SUM(F15,F20,F23,F27)</f>
        <v>6957.492615999999</v>
      </c>
      <c r="G28" s="24">
        <f>SUM(G15,G20,G23,G27)</f>
        <v>0.9999999999999999</v>
      </c>
      <c r="H28" s="25"/>
      <c r="I28" s="30"/>
    </row>
    <row r="29" ht="12.75" customHeight="1"/>
    <row r="30" ht="12.75" customHeight="1">
      <c r="C30" s="1" t="s">
        <v>297</v>
      </c>
    </row>
    <row r="31" ht="12.75" customHeight="1">
      <c r="C31" s="1" t="s">
        <v>298</v>
      </c>
    </row>
    <row r="32" ht="12.75" customHeight="1">
      <c r="C32" s="1"/>
    </row>
    <row r="33" spans="3:8" ht="12.75" customHeight="1">
      <c r="C33" s="73" t="s">
        <v>301</v>
      </c>
      <c r="D33" s="73"/>
      <c r="E33" s="73"/>
      <c r="F33" s="75"/>
      <c r="G33" s="53"/>
      <c r="H33" s="53"/>
    </row>
    <row r="34" spans="3:8" ht="12.75" customHeight="1">
      <c r="C34" s="73" t="s">
        <v>302</v>
      </c>
      <c r="D34" s="110" t="s">
        <v>303</v>
      </c>
      <c r="E34" s="73"/>
      <c r="F34" s="75"/>
      <c r="G34" s="53"/>
      <c r="H34" s="53"/>
    </row>
    <row r="35" spans="3:8" ht="12.75" customHeight="1">
      <c r="C35" s="52" t="s">
        <v>464</v>
      </c>
      <c r="D35" s="73"/>
      <c r="E35" s="73"/>
      <c r="F35" s="75"/>
      <c r="G35" s="53"/>
      <c r="H35" s="53"/>
    </row>
    <row r="36" spans="3:8" ht="12.75" customHeight="1">
      <c r="C36" s="78" t="s">
        <v>304</v>
      </c>
      <c r="D36" s="111">
        <v>1124.121179</v>
      </c>
      <c r="E36" s="73"/>
      <c r="F36" s="75"/>
      <c r="G36" s="53"/>
      <c r="H36" s="53"/>
    </row>
    <row r="37" spans="3:8" ht="12.75" customHeight="1">
      <c r="C37" s="78" t="s">
        <v>374</v>
      </c>
      <c r="D37" s="111">
        <v>1001.8</v>
      </c>
      <c r="E37" s="73"/>
      <c r="F37" s="75"/>
      <c r="G37" s="53"/>
      <c r="H37" s="53"/>
    </row>
    <row r="38" spans="3:8" ht="12.75" customHeight="1">
      <c r="C38" s="78" t="s">
        <v>385</v>
      </c>
      <c r="D38" s="111">
        <v>1000.65909</v>
      </c>
      <c r="E38" s="73"/>
      <c r="F38" s="75"/>
      <c r="G38" s="53"/>
      <c r="H38" s="53"/>
    </row>
    <row r="39" spans="3:8" ht="12.75" customHeight="1">
      <c r="C39" s="78" t="s">
        <v>358</v>
      </c>
      <c r="D39" s="111">
        <v>1001.806307</v>
      </c>
      <c r="E39" s="73"/>
      <c r="F39" s="75"/>
      <c r="G39" s="53"/>
      <c r="H39" s="53"/>
    </row>
    <row r="40" spans="3:8" ht="12.75" customHeight="1">
      <c r="C40" s="78" t="s">
        <v>360</v>
      </c>
      <c r="D40" s="133" t="s">
        <v>363</v>
      </c>
      <c r="E40" s="73"/>
      <c r="F40" s="75"/>
      <c r="G40" s="53"/>
      <c r="H40" s="53"/>
    </row>
    <row r="41" spans="3:8" ht="12.75" customHeight="1">
      <c r="C41" s="78" t="s">
        <v>310</v>
      </c>
      <c r="D41" s="111">
        <v>1124.603905</v>
      </c>
      <c r="E41" s="73"/>
      <c r="F41" s="75"/>
      <c r="G41" s="53"/>
      <c r="H41" s="53"/>
    </row>
    <row r="42" spans="3:8" ht="12.75" customHeight="1">
      <c r="C42" s="78" t="s">
        <v>375</v>
      </c>
      <c r="D42" s="111">
        <v>1001.795001</v>
      </c>
      <c r="E42" s="73"/>
      <c r="F42" s="75"/>
      <c r="G42" s="53"/>
      <c r="H42" s="53"/>
    </row>
    <row r="43" spans="3:8" ht="12.75" customHeight="1">
      <c r="C43" s="78" t="s">
        <v>361</v>
      </c>
      <c r="D43" s="111">
        <v>1000.669039</v>
      </c>
      <c r="E43" s="73"/>
      <c r="F43" s="75"/>
      <c r="G43" s="53"/>
      <c r="H43" s="53"/>
    </row>
    <row r="44" spans="3:8" ht="12.75" customHeight="1">
      <c r="C44" s="78" t="s">
        <v>313</v>
      </c>
      <c r="D44" s="111">
        <v>1001.815839</v>
      </c>
      <c r="E44" s="73"/>
      <c r="F44" s="75"/>
      <c r="G44" s="53"/>
      <c r="H44" s="53"/>
    </row>
    <row r="45" spans="3:8" ht="12.75" customHeight="1">
      <c r="C45" s="78" t="s">
        <v>314</v>
      </c>
      <c r="D45" s="111">
        <v>1124.64842</v>
      </c>
      <c r="E45" s="73"/>
      <c r="F45" s="75"/>
      <c r="G45" s="53"/>
      <c r="H45" s="53"/>
    </row>
    <row r="46" spans="3:8" ht="12.75" customHeight="1">
      <c r="C46" s="78"/>
      <c r="D46" s="74"/>
      <c r="E46" s="73"/>
      <c r="F46" s="75"/>
      <c r="G46" s="53"/>
      <c r="H46" s="53"/>
    </row>
    <row r="47" spans="3:8" ht="12.75" customHeight="1">
      <c r="C47" s="55" t="s">
        <v>396</v>
      </c>
      <c r="E47" s="73"/>
      <c r="F47" s="75"/>
      <c r="G47" s="53"/>
      <c r="H47" s="53"/>
    </row>
    <row r="48" spans="3:8" ht="12.75" customHeight="1">
      <c r="C48" s="78" t="s">
        <v>304</v>
      </c>
      <c r="D48" s="58">
        <v>1130.61</v>
      </c>
      <c r="E48" s="73"/>
      <c r="G48" s="126"/>
      <c r="H48" s="53"/>
    </row>
    <row r="49" spans="3:8" ht="12.75" customHeight="1">
      <c r="C49" s="78" t="s">
        <v>374</v>
      </c>
      <c r="D49" s="58">
        <v>1001.8</v>
      </c>
      <c r="E49" s="73"/>
      <c r="G49" s="126"/>
      <c r="H49" s="53"/>
    </row>
    <row r="50" spans="3:8" ht="12.75" customHeight="1">
      <c r="C50" s="78" t="s">
        <v>385</v>
      </c>
      <c r="D50" s="85" t="s">
        <v>303</v>
      </c>
      <c r="E50" s="73"/>
      <c r="G50" s="126"/>
      <c r="H50" s="53"/>
    </row>
    <row r="51" spans="3:8" ht="12.75" customHeight="1">
      <c r="C51" s="78" t="s">
        <v>358</v>
      </c>
      <c r="D51" s="58">
        <v>1002.209</v>
      </c>
      <c r="E51" s="73"/>
      <c r="G51" s="126"/>
      <c r="H51" s="53"/>
    </row>
    <row r="52" spans="3:8" ht="12.75" customHeight="1">
      <c r="C52" s="78" t="s">
        <v>360</v>
      </c>
      <c r="D52" s="85" t="s">
        <v>303</v>
      </c>
      <c r="E52" s="73"/>
      <c r="G52" s="126"/>
      <c r="H52" s="53"/>
    </row>
    <row r="53" spans="3:8" ht="12.75" customHeight="1">
      <c r="C53" s="78" t="s">
        <v>310</v>
      </c>
      <c r="D53" s="58">
        <v>1131.1836</v>
      </c>
      <c r="E53" s="73"/>
      <c r="G53" s="126"/>
      <c r="H53" s="53"/>
    </row>
    <row r="54" spans="3:8" ht="12.75" customHeight="1">
      <c r="C54" s="78" t="s">
        <v>375</v>
      </c>
      <c r="D54" s="58">
        <v>1001.795</v>
      </c>
      <c r="E54" s="73"/>
      <c r="G54" s="126"/>
      <c r="H54" s="53"/>
    </row>
    <row r="55" spans="3:8" ht="12.75" customHeight="1">
      <c r="C55" s="78" t="s">
        <v>361</v>
      </c>
      <c r="D55" s="58">
        <v>1001.0839</v>
      </c>
      <c r="E55" s="73"/>
      <c r="G55" s="126"/>
      <c r="H55" s="53"/>
    </row>
    <row r="56" spans="3:8" ht="12.75" customHeight="1">
      <c r="C56" s="78" t="s">
        <v>313</v>
      </c>
      <c r="D56" s="58">
        <v>1002.2006</v>
      </c>
      <c r="E56" s="73"/>
      <c r="G56" s="126"/>
      <c r="H56" s="53"/>
    </row>
    <row r="57" spans="3:8" ht="12.75">
      <c r="C57" s="78" t="s">
        <v>314</v>
      </c>
      <c r="D57" s="58">
        <v>1131.1972</v>
      </c>
      <c r="E57" s="73"/>
      <c r="G57" s="126"/>
      <c r="H57" s="53"/>
    </row>
    <row r="58" spans="3:8" ht="12.75">
      <c r="C58" s="127" t="s">
        <v>315</v>
      </c>
      <c r="D58" s="85" t="s">
        <v>303</v>
      </c>
      <c r="E58" s="73"/>
      <c r="G58" s="126"/>
      <c r="H58" s="53"/>
    </row>
    <row r="59" spans="3:8" ht="12.75">
      <c r="C59" s="121" t="s">
        <v>316</v>
      </c>
      <c r="D59" s="85" t="s">
        <v>303</v>
      </c>
      <c r="E59" s="73"/>
      <c r="G59" s="126"/>
      <c r="H59" s="53"/>
    </row>
    <row r="60" spans="3:8" ht="12.75">
      <c r="C60" s="121" t="s">
        <v>317</v>
      </c>
      <c r="D60" s="128" t="s">
        <v>303</v>
      </c>
      <c r="E60" s="73"/>
      <c r="G60" s="126"/>
      <c r="H60" s="53"/>
    </row>
    <row r="61" spans="3:8" ht="12.75">
      <c r="C61" s="73" t="s">
        <v>318</v>
      </c>
      <c r="D61" s="85" t="s">
        <v>459</v>
      </c>
      <c r="E61" s="73"/>
      <c r="F61" s="75"/>
      <c r="G61" s="53"/>
      <c r="H61" s="53"/>
    </row>
    <row r="62" spans="3:8" ht="12.75">
      <c r="C62" s="73" t="s">
        <v>386</v>
      </c>
      <c r="D62" s="81"/>
      <c r="E62" s="73"/>
      <c r="F62" s="75"/>
      <c r="G62" s="53"/>
      <c r="H62" s="53"/>
    </row>
    <row r="63" spans="3:8" ht="12.75">
      <c r="C63" s="103" t="s">
        <v>320</v>
      </c>
      <c r="D63" s="115" t="s">
        <v>321</v>
      </c>
      <c r="E63" s="115" t="s">
        <v>322</v>
      </c>
      <c r="F63" s="123"/>
      <c r="G63" s="53"/>
      <c r="H63" s="53"/>
    </row>
    <row r="64" spans="3:8" ht="12.75">
      <c r="C64" s="78" t="s">
        <v>374</v>
      </c>
      <c r="D64" s="124">
        <v>4.489249</v>
      </c>
      <c r="E64" s="124">
        <v>4.299449</v>
      </c>
      <c r="F64" s="125" t="s">
        <v>387</v>
      </c>
      <c r="G64" s="53"/>
      <c r="H64" s="53"/>
    </row>
    <row r="65" spans="3:8" ht="12.75">
      <c r="C65" s="78" t="s">
        <v>385</v>
      </c>
      <c r="D65" s="105">
        <v>4.155643</v>
      </c>
      <c r="E65" s="105">
        <v>3.9799439999999997</v>
      </c>
      <c r="F65" s="125" t="s">
        <v>388</v>
      </c>
      <c r="G65" s="53"/>
      <c r="H65" s="53"/>
    </row>
    <row r="66" spans="3:8" ht="12.75">
      <c r="C66" s="78" t="s">
        <v>358</v>
      </c>
      <c r="D66" s="116">
        <v>4.184923</v>
      </c>
      <c r="E66" s="116">
        <v>4.007988</v>
      </c>
      <c r="F66" s="125" t="s">
        <v>389</v>
      </c>
      <c r="G66" s="53"/>
      <c r="H66" s="53"/>
    </row>
    <row r="67" spans="3:8" ht="12.75">
      <c r="C67" s="78" t="s">
        <v>375</v>
      </c>
      <c r="D67" s="105">
        <v>4.515014</v>
      </c>
      <c r="E67" s="105">
        <v>4.324118</v>
      </c>
      <c r="F67" s="125"/>
      <c r="G67" s="53"/>
      <c r="H67" s="53"/>
    </row>
    <row r="68" spans="3:8" ht="12.75">
      <c r="C68" s="78" t="s">
        <v>390</v>
      </c>
      <c r="D68" s="105">
        <v>4.188722</v>
      </c>
      <c r="E68" s="105">
        <v>4.011626</v>
      </c>
      <c r="F68" s="125"/>
      <c r="G68" s="53"/>
      <c r="H68" s="53"/>
    </row>
    <row r="69" spans="3:8" ht="12.75">
      <c r="C69" s="78" t="s">
        <v>313</v>
      </c>
      <c r="D69" s="116">
        <v>4.218971</v>
      </c>
      <c r="E69" s="116">
        <v>4.040596</v>
      </c>
      <c r="F69" s="125"/>
      <c r="G69" s="53"/>
      <c r="H69" s="53"/>
    </row>
    <row r="70" spans="3:8" ht="12.75">
      <c r="C70" s="118" t="s">
        <v>323</v>
      </c>
      <c r="D70" s="105"/>
      <c r="E70" s="105"/>
      <c r="F70" s="123"/>
      <c r="G70" s="53"/>
      <c r="H70" s="53"/>
    </row>
    <row r="71" spans="3:8" ht="12.75">
      <c r="C71" s="120" t="s">
        <v>324</v>
      </c>
      <c r="D71" s="119"/>
      <c r="E71" s="119"/>
      <c r="F71" s="123"/>
      <c r="G71" s="53"/>
      <c r="H71" s="53"/>
    </row>
    <row r="72" ht="12.75">
      <c r="E72"/>
    </row>
    <row r="73" ht="12.75">
      <c r="E73"/>
    </row>
    <row r="74" ht="12.75">
      <c r="E74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31">
      <selection activeCell="C19" sqref="C19"/>
    </sheetView>
  </sheetViews>
  <sheetFormatPr defaultColWidth="9.140625" defaultRowHeight="12.75"/>
  <cols>
    <col min="1" max="1" width="7.57421875" style="0" customWidth="1"/>
    <col min="2" max="2" width="15.7109375" style="0" customWidth="1"/>
    <col min="3" max="3" width="79.8515625" style="0" customWidth="1"/>
    <col min="4" max="4" width="15.57421875" style="0" customWidth="1"/>
    <col min="5" max="5" width="15.57421875" style="44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15" customWidth="1"/>
    <col min="12" max="12" width="15.57421875" style="27" customWidth="1"/>
  </cols>
  <sheetData>
    <row r="1" spans="1:8" ht="18.75">
      <c r="A1" s="2"/>
      <c r="B1" s="2"/>
      <c r="C1" s="200" t="s">
        <v>277</v>
      </c>
      <c r="D1" s="200"/>
      <c r="E1" s="200"/>
      <c r="F1" s="200"/>
      <c r="G1" s="200"/>
      <c r="H1" s="31"/>
    </row>
    <row r="2" spans="1:8" ht="12.75">
      <c r="A2" s="3" t="s">
        <v>1</v>
      </c>
      <c r="B2" s="3"/>
      <c r="C2" s="4" t="s">
        <v>2</v>
      </c>
      <c r="D2" s="5"/>
      <c r="E2" s="46"/>
      <c r="F2" s="6"/>
      <c r="G2" s="7"/>
      <c r="H2" s="32"/>
    </row>
    <row r="3" spans="1:8" ht="15.75" customHeight="1">
      <c r="A3" s="8"/>
      <c r="B3" s="8"/>
      <c r="C3" s="9"/>
      <c r="D3" s="3"/>
      <c r="E3" s="4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47" t="s">
        <v>296</v>
      </c>
      <c r="F4" s="12" t="s">
        <v>6</v>
      </c>
      <c r="G4" s="13" t="s">
        <v>7</v>
      </c>
      <c r="H4" s="26" t="s">
        <v>8</v>
      </c>
      <c r="I4" s="28"/>
      <c r="L4" s="34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278</v>
      </c>
      <c r="C9" t="s">
        <v>35</v>
      </c>
      <c r="D9" t="s">
        <v>16</v>
      </c>
      <c r="E9" s="44">
        <v>100000000</v>
      </c>
      <c r="F9" s="14">
        <v>936.156</v>
      </c>
      <c r="G9" s="15">
        <v>0.1491</v>
      </c>
      <c r="H9" s="16">
        <v>41726</v>
      </c>
    </row>
    <row r="10" spans="1:11" ht="12.75" customHeight="1">
      <c r="A10">
        <v>2</v>
      </c>
      <c r="B10" t="s">
        <v>280</v>
      </c>
      <c r="C10" t="s">
        <v>279</v>
      </c>
      <c r="D10" t="s">
        <v>16</v>
      </c>
      <c r="E10" s="44">
        <v>50000000</v>
      </c>
      <c r="F10" s="14">
        <v>473.046</v>
      </c>
      <c r="G10" s="15">
        <v>0.0754</v>
      </c>
      <c r="H10" s="16">
        <v>41711</v>
      </c>
      <c r="J10" s="17"/>
      <c r="K10" s="50"/>
    </row>
    <row r="11" spans="1:10" ht="12.75" customHeight="1">
      <c r="A11">
        <v>3</v>
      </c>
      <c r="B11" t="s">
        <v>282</v>
      </c>
      <c r="C11" t="s">
        <v>281</v>
      </c>
      <c r="D11" t="s">
        <v>13</v>
      </c>
      <c r="E11" s="44">
        <v>50000000</v>
      </c>
      <c r="F11" s="14">
        <v>472.6225</v>
      </c>
      <c r="G11" s="15">
        <v>0.0753</v>
      </c>
      <c r="H11" s="16">
        <v>41716</v>
      </c>
      <c r="J11" s="15"/>
    </row>
    <row r="12" spans="1:10" ht="12.75" customHeight="1">
      <c r="A12">
        <v>4</v>
      </c>
      <c r="B12" t="s">
        <v>284</v>
      </c>
      <c r="C12" t="s">
        <v>283</v>
      </c>
      <c r="D12" t="s">
        <v>21</v>
      </c>
      <c r="E12" s="44">
        <v>50000000</v>
      </c>
      <c r="F12" s="14">
        <v>472.15</v>
      </c>
      <c r="G12" s="15">
        <v>0.07519999999999999</v>
      </c>
      <c r="H12" s="16">
        <v>41716</v>
      </c>
      <c r="J12" s="15"/>
    </row>
    <row r="13" spans="1:10" ht="12.75" customHeight="1">
      <c r="A13">
        <v>5</v>
      </c>
      <c r="B13" t="s">
        <v>286</v>
      </c>
      <c r="C13" t="s">
        <v>285</v>
      </c>
      <c r="D13" t="s">
        <v>13</v>
      </c>
      <c r="E13" s="44">
        <v>50000000</v>
      </c>
      <c r="F13" s="14">
        <v>470.023</v>
      </c>
      <c r="G13" s="15">
        <v>0.07490000000000001</v>
      </c>
      <c r="H13" s="16">
        <v>41716</v>
      </c>
      <c r="J13" s="15"/>
    </row>
    <row r="14" spans="1:10" ht="12.75" customHeight="1">
      <c r="A14">
        <v>6</v>
      </c>
      <c r="B14" t="s">
        <v>37</v>
      </c>
      <c r="C14" t="s">
        <v>35</v>
      </c>
      <c r="D14" t="s">
        <v>16</v>
      </c>
      <c r="E14" s="44">
        <v>19500000</v>
      </c>
      <c r="F14" s="14">
        <v>182.56875</v>
      </c>
      <c r="G14" s="15">
        <v>0.0291</v>
      </c>
      <c r="H14" s="16">
        <v>41732</v>
      </c>
      <c r="J14" s="15"/>
    </row>
    <row r="15" spans="1:10" ht="12.75" customHeight="1">
      <c r="A15" s="33"/>
      <c r="B15" s="33"/>
      <c r="C15" s="18" t="s">
        <v>38</v>
      </c>
      <c r="D15" s="18"/>
      <c r="E15" s="48"/>
      <c r="F15" s="19">
        <f>SUM(F9:F14)</f>
        <v>3006.56625</v>
      </c>
      <c r="G15" s="20">
        <f>SUM(G9:G14)</f>
        <v>0.47900000000000004</v>
      </c>
      <c r="H15" s="21"/>
      <c r="I15" s="29"/>
      <c r="J15" s="15"/>
    </row>
    <row r="16" spans="6:10" ht="12.75" customHeight="1">
      <c r="F16" s="14"/>
      <c r="G16" s="15"/>
      <c r="H16" s="16"/>
      <c r="J16" s="15"/>
    </row>
    <row r="17" spans="3:10" ht="12.75" customHeight="1">
      <c r="C17" s="1" t="s">
        <v>65</v>
      </c>
      <c r="F17" s="14"/>
      <c r="G17" s="15"/>
      <c r="H17" s="16"/>
      <c r="J17" s="15"/>
    </row>
    <row r="18" spans="3:10" ht="12.75" customHeight="1">
      <c r="C18" s="1" t="s">
        <v>66</v>
      </c>
      <c r="F18" s="14"/>
      <c r="G18" s="15"/>
      <c r="H18" s="16"/>
      <c r="I18" s="29"/>
      <c r="J18" s="15"/>
    </row>
    <row r="19" spans="1:10" ht="12.75" customHeight="1">
      <c r="A19">
        <v>7</v>
      </c>
      <c r="B19" t="s">
        <v>260</v>
      </c>
      <c r="C19" t="s">
        <v>84</v>
      </c>
      <c r="D19" t="s">
        <v>241</v>
      </c>
      <c r="E19" s="44">
        <v>90000000</v>
      </c>
      <c r="F19" s="14">
        <v>929.709</v>
      </c>
      <c r="G19" s="15">
        <v>0.1481</v>
      </c>
      <c r="H19" s="16">
        <v>41732</v>
      </c>
      <c r="J19" s="15"/>
    </row>
    <row r="20" spans="1:8" ht="12.75" customHeight="1">
      <c r="A20">
        <v>8</v>
      </c>
      <c r="B20" t="s">
        <v>287</v>
      </c>
      <c r="C20" t="s">
        <v>77</v>
      </c>
      <c r="D20" t="s">
        <v>31</v>
      </c>
      <c r="E20" s="44">
        <v>90000000</v>
      </c>
      <c r="F20" s="14">
        <v>904.7232</v>
      </c>
      <c r="G20" s="15">
        <v>0.1441</v>
      </c>
      <c r="H20" s="16">
        <v>41710</v>
      </c>
    </row>
    <row r="21" spans="1:8" ht="12.75" customHeight="1">
      <c r="A21">
        <v>9</v>
      </c>
      <c r="B21" t="s">
        <v>288</v>
      </c>
      <c r="C21" t="s">
        <v>267</v>
      </c>
      <c r="D21" t="s">
        <v>26</v>
      </c>
      <c r="E21" s="44">
        <v>50000000</v>
      </c>
      <c r="F21" s="14">
        <v>504.887</v>
      </c>
      <c r="G21" s="15">
        <v>0.08039999999999999</v>
      </c>
      <c r="H21" s="16">
        <v>41732</v>
      </c>
    </row>
    <row r="22" spans="1:8" ht="12.75" customHeight="1">
      <c r="A22">
        <v>10</v>
      </c>
      <c r="B22" t="s">
        <v>289</v>
      </c>
      <c r="C22" t="s">
        <v>253</v>
      </c>
      <c r="D22" t="s">
        <v>31</v>
      </c>
      <c r="E22" s="44">
        <v>50000000</v>
      </c>
      <c r="F22" s="14">
        <v>504.721</v>
      </c>
      <c r="G22" s="15">
        <v>0.08039999999999999</v>
      </c>
      <c r="H22" s="16">
        <v>41645</v>
      </c>
    </row>
    <row r="23" spans="1:8" ht="12.75" customHeight="1">
      <c r="A23">
        <v>11</v>
      </c>
      <c r="B23" t="s">
        <v>291</v>
      </c>
      <c r="C23" t="s">
        <v>290</v>
      </c>
      <c r="D23" t="s">
        <v>29</v>
      </c>
      <c r="E23" s="44">
        <v>34000000</v>
      </c>
      <c r="F23" s="14">
        <v>341.44262</v>
      </c>
      <c r="G23" s="15">
        <v>0.054400000000000004</v>
      </c>
      <c r="H23" s="16">
        <v>41624</v>
      </c>
    </row>
    <row r="24" spans="1:8" ht="12.75" customHeight="1">
      <c r="A24" s="33"/>
      <c r="B24" s="33"/>
      <c r="C24" s="18" t="s">
        <v>38</v>
      </c>
      <c r="D24" s="18"/>
      <c r="E24" s="48"/>
      <c r="F24" s="19">
        <f>SUM(F19:F23)</f>
        <v>3185.4828199999997</v>
      </c>
      <c r="G24" s="20">
        <f>SUM(G19:G23)</f>
        <v>0.5074</v>
      </c>
      <c r="H24" s="21"/>
    </row>
    <row r="25" spans="6:8" ht="12.75" customHeight="1">
      <c r="F25" s="14"/>
      <c r="G25" s="15"/>
      <c r="H25" s="16"/>
    </row>
    <row r="26" spans="3:8" ht="12.75" customHeight="1">
      <c r="C26" s="1" t="s">
        <v>90</v>
      </c>
      <c r="F26" s="14">
        <v>1.718878</v>
      </c>
      <c r="G26" s="15">
        <v>0.0003</v>
      </c>
      <c r="H26" s="16"/>
    </row>
    <row r="27" spans="1:9" ht="12.75" customHeight="1">
      <c r="A27" s="33"/>
      <c r="B27" s="33"/>
      <c r="C27" s="18" t="s">
        <v>38</v>
      </c>
      <c r="D27" s="18"/>
      <c r="E27" s="48"/>
      <c r="F27" s="19">
        <f>SUM(F26:F26)</f>
        <v>1.718878</v>
      </c>
      <c r="G27" s="20">
        <f>SUM(G26:G26)</f>
        <v>0.0003</v>
      </c>
      <c r="H27" s="21"/>
      <c r="I27" s="29"/>
    </row>
    <row r="28" spans="6:8" ht="12.75" customHeight="1">
      <c r="F28" s="14"/>
      <c r="G28" s="15"/>
      <c r="H28" s="16"/>
    </row>
    <row r="29" spans="3:8" ht="12.75" customHeight="1">
      <c r="C29" s="1" t="s">
        <v>91</v>
      </c>
      <c r="F29" s="14"/>
      <c r="G29" s="15"/>
      <c r="H29" s="16"/>
    </row>
    <row r="30" spans="3:9" ht="12.75" customHeight="1">
      <c r="C30" s="1" t="s">
        <v>92</v>
      </c>
      <c r="F30" s="14">
        <v>84.194929</v>
      </c>
      <c r="G30" s="15">
        <v>0.013300000000000001</v>
      </c>
      <c r="H30" s="16"/>
      <c r="I30" s="29"/>
    </row>
    <row r="31" spans="1:8" ht="12.75" customHeight="1">
      <c r="A31" s="33"/>
      <c r="B31" s="33"/>
      <c r="C31" s="18" t="s">
        <v>38</v>
      </c>
      <c r="D31" s="18"/>
      <c r="E31" s="48"/>
      <c r="F31" s="19">
        <f>SUM(F30:F30)</f>
        <v>84.194929</v>
      </c>
      <c r="G31" s="20">
        <f>SUM(G30:G30)</f>
        <v>0.013300000000000001</v>
      </c>
      <c r="H31" s="21"/>
    </row>
    <row r="32" spans="1:8" ht="12.75" customHeight="1">
      <c r="A32" s="51"/>
      <c r="B32" s="51"/>
      <c r="C32" s="22" t="s">
        <v>93</v>
      </c>
      <c r="D32" s="22"/>
      <c r="E32" s="49"/>
      <c r="F32" s="23">
        <f>SUM(F15,F24,F27,F31)</f>
        <v>6277.962876999999</v>
      </c>
      <c r="G32" s="24">
        <f>SUM(G15,G24,G27,G31)</f>
        <v>0.9999999999999999</v>
      </c>
      <c r="H32" s="25"/>
    </row>
    <row r="33" ht="12.75" customHeight="1"/>
    <row r="34" spans="3:9" ht="12.75" customHeight="1">
      <c r="C34" s="1" t="s">
        <v>297</v>
      </c>
      <c r="I34" s="29"/>
    </row>
    <row r="35" spans="3:9" ht="12.75" customHeight="1">
      <c r="C35" s="1" t="s">
        <v>298</v>
      </c>
      <c r="I35" s="30"/>
    </row>
    <row r="36" ht="12.75" customHeight="1">
      <c r="C36" s="1"/>
    </row>
    <row r="37" spans="3:5" ht="12.75" customHeight="1">
      <c r="C37" s="1" t="s">
        <v>301</v>
      </c>
      <c r="E37"/>
    </row>
    <row r="38" spans="3:5" ht="12.75" customHeight="1">
      <c r="C38" s="38" t="s">
        <v>302</v>
      </c>
      <c r="D38" t="s">
        <v>303</v>
      </c>
      <c r="E38"/>
    </row>
    <row r="39" spans="3:5" ht="12.75" customHeight="1">
      <c r="C39" s="52" t="s">
        <v>462</v>
      </c>
      <c r="E39"/>
    </row>
    <row r="40" spans="3:5" ht="12.75" customHeight="1">
      <c r="C40" t="s">
        <v>391</v>
      </c>
      <c r="D40" s="129">
        <v>1023.589846</v>
      </c>
      <c r="E40"/>
    </row>
    <row r="41" spans="3:5" ht="12.75" customHeight="1">
      <c r="C41" t="s">
        <v>392</v>
      </c>
      <c r="D41" s="129">
        <v>1023.591228</v>
      </c>
      <c r="E41"/>
    </row>
    <row r="42" spans="3:5" ht="12.75" customHeight="1">
      <c r="C42" t="s">
        <v>393</v>
      </c>
      <c r="D42" s="129">
        <v>1023.808608</v>
      </c>
      <c r="E42"/>
    </row>
    <row r="43" spans="3:5" ht="12.75" customHeight="1">
      <c r="C43" s="55" t="s">
        <v>396</v>
      </c>
      <c r="E43"/>
    </row>
    <row r="44" spans="3:6" ht="12.75" customHeight="1">
      <c r="C44" t="s">
        <v>391</v>
      </c>
      <c r="D44" s="58">
        <v>1030.8998</v>
      </c>
      <c r="E44"/>
      <c r="F44" s="126"/>
    </row>
    <row r="45" spans="3:6" ht="12.75" customHeight="1">
      <c r="C45" t="s">
        <v>392</v>
      </c>
      <c r="D45" s="58">
        <v>1030.903</v>
      </c>
      <c r="E45"/>
      <c r="F45" s="126"/>
    </row>
    <row r="46" spans="3:6" ht="12.75" customHeight="1">
      <c r="C46" t="s">
        <v>393</v>
      </c>
      <c r="D46" s="58">
        <v>1031.1993</v>
      </c>
      <c r="E46"/>
      <c r="F46" s="126"/>
    </row>
    <row r="47" ht="12.75" customHeight="1">
      <c r="E47"/>
    </row>
    <row r="48" spans="3:5" ht="12.75" customHeight="1">
      <c r="C48" t="s">
        <v>467</v>
      </c>
      <c r="D48" t="s">
        <v>303</v>
      </c>
      <c r="E48"/>
    </row>
    <row r="49" spans="3:5" ht="12.75" customHeight="1">
      <c r="C49" t="s">
        <v>468</v>
      </c>
      <c r="D49" t="s">
        <v>303</v>
      </c>
      <c r="E49"/>
    </row>
    <row r="50" spans="3:5" ht="12.75" customHeight="1">
      <c r="C50" t="s">
        <v>317</v>
      </c>
      <c r="D50" t="s">
        <v>303</v>
      </c>
      <c r="E50"/>
    </row>
    <row r="51" spans="3:5" ht="12.75" customHeight="1">
      <c r="C51" t="s">
        <v>318</v>
      </c>
      <c r="D51" s="203" t="s">
        <v>460</v>
      </c>
      <c r="E51"/>
    </row>
    <row r="52" spans="3:5" ht="12.75" customHeight="1">
      <c r="C52" t="s">
        <v>383</v>
      </c>
      <c r="E52"/>
    </row>
    <row r="53" spans="3:5" ht="12.75" customHeight="1">
      <c r="C53" t="s">
        <v>320</v>
      </c>
      <c r="D53" t="s">
        <v>321</v>
      </c>
      <c r="E53" t="s">
        <v>322</v>
      </c>
    </row>
    <row r="54" spans="3:5" ht="12.75" customHeight="1">
      <c r="C54" t="s">
        <v>394</v>
      </c>
      <c r="D54" t="s">
        <v>363</v>
      </c>
      <c r="E54" t="s">
        <v>363</v>
      </c>
    </row>
    <row r="55" spans="3:7" ht="12.75" customHeight="1">
      <c r="C55" s="201" t="s">
        <v>323</v>
      </c>
      <c r="D55" s="201"/>
      <c r="E55" s="201"/>
      <c r="F55" s="201"/>
      <c r="G55" s="201"/>
    </row>
    <row r="56" spans="3:5" ht="12.75" customHeight="1">
      <c r="C56" t="s">
        <v>324</v>
      </c>
      <c r="E56"/>
    </row>
    <row r="57" ht="12.75" customHeight="1">
      <c r="E57"/>
    </row>
    <row r="58" ht="12.75" customHeight="1">
      <c r="E58"/>
    </row>
    <row r="59" ht="12.75" customHeight="1">
      <c r="E59"/>
    </row>
    <row r="60" ht="12.75" customHeight="1">
      <c r="E60"/>
    </row>
    <row r="61" ht="12.75" customHeight="1">
      <c r="E61"/>
    </row>
    <row r="62" ht="12.75" customHeight="1">
      <c r="E62"/>
    </row>
    <row r="63" ht="12.75" customHeight="1">
      <c r="E63"/>
    </row>
    <row r="64" ht="12.75" customHeight="1">
      <c r="E64"/>
    </row>
    <row r="65" ht="12.75" customHeight="1">
      <c r="E65"/>
    </row>
    <row r="66" ht="12.75" customHeight="1"/>
  </sheetData>
  <sheetProtection/>
  <mergeCells count="2">
    <mergeCell ref="C1:G1"/>
    <mergeCell ref="C55:G5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E49" sqref="E49"/>
    </sheetView>
  </sheetViews>
  <sheetFormatPr defaultColWidth="9.140625" defaultRowHeight="12.75"/>
  <cols>
    <col min="1" max="1" width="7.57421875" style="0" customWidth="1"/>
    <col min="2" max="2" width="13.57421875" style="0" customWidth="1"/>
    <col min="3" max="3" width="68.00390625" style="0" customWidth="1"/>
    <col min="4" max="5" width="15.57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15" customWidth="1"/>
    <col min="12" max="12" width="15.140625" style="27" customWidth="1"/>
  </cols>
  <sheetData>
    <row r="1" spans="1:8" ht="18.75">
      <c r="A1" s="2"/>
      <c r="B1" s="2"/>
      <c r="C1" s="200" t="s">
        <v>292</v>
      </c>
      <c r="D1" s="200"/>
      <c r="E1" s="200"/>
      <c r="F1" s="200"/>
      <c r="G1" s="200"/>
      <c r="H1" s="31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32"/>
    </row>
    <row r="3" spans="1:8" ht="15.75" customHeight="1">
      <c r="A3" s="8"/>
      <c r="B3" s="8"/>
      <c r="C3" s="9"/>
      <c r="D3" s="3"/>
      <c r="E3" s="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296</v>
      </c>
      <c r="F4" s="12" t="s">
        <v>6</v>
      </c>
      <c r="G4" s="13" t="s">
        <v>7</v>
      </c>
      <c r="H4" s="26" t="s">
        <v>8</v>
      </c>
      <c r="I4" s="28"/>
      <c r="L4" s="34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293</v>
      </c>
      <c r="C9" t="s">
        <v>15</v>
      </c>
      <c r="D9" t="s">
        <v>16</v>
      </c>
      <c r="E9">
        <v>100000000</v>
      </c>
      <c r="F9" s="14">
        <v>938.844</v>
      </c>
      <c r="G9" s="15">
        <v>0.1631</v>
      </c>
      <c r="H9" s="16">
        <v>41746</v>
      </c>
    </row>
    <row r="10" spans="1:11" ht="12.75" customHeight="1">
      <c r="A10">
        <v>2</v>
      </c>
      <c r="B10" t="s">
        <v>294</v>
      </c>
      <c r="C10" t="s">
        <v>86</v>
      </c>
      <c r="D10" t="s">
        <v>13</v>
      </c>
      <c r="E10">
        <v>100000000</v>
      </c>
      <c r="F10" s="14">
        <v>937.899</v>
      </c>
      <c r="G10" s="15">
        <v>0.1629</v>
      </c>
      <c r="H10" s="16">
        <v>41745</v>
      </c>
      <c r="J10" s="17"/>
      <c r="K10" s="50"/>
    </row>
    <row r="11" spans="1:10" ht="12.75" customHeight="1">
      <c r="A11">
        <v>3</v>
      </c>
      <c r="B11" t="s">
        <v>295</v>
      </c>
      <c r="C11" t="s">
        <v>35</v>
      </c>
      <c r="D11" t="s">
        <v>16</v>
      </c>
      <c r="E11">
        <v>80000000</v>
      </c>
      <c r="F11" s="14">
        <v>746.628</v>
      </c>
      <c r="G11" s="15">
        <v>0.1297</v>
      </c>
      <c r="H11" s="16">
        <v>41747</v>
      </c>
      <c r="J11" s="15"/>
    </row>
    <row r="12" spans="1:10" ht="12.75" customHeight="1">
      <c r="A12" s="33"/>
      <c r="B12" s="33"/>
      <c r="C12" s="18" t="s">
        <v>38</v>
      </c>
      <c r="D12" s="18"/>
      <c r="E12" s="18"/>
      <c r="F12" s="19">
        <f>SUM(F9:F11)</f>
        <v>2623.371</v>
      </c>
      <c r="G12" s="20">
        <f>SUM(G9:G11)</f>
        <v>0.4557</v>
      </c>
      <c r="H12" s="21"/>
      <c r="I12" s="29"/>
      <c r="J12" s="15"/>
    </row>
    <row r="13" spans="6:10" ht="12.75" customHeight="1">
      <c r="F13" s="14"/>
      <c r="G13" s="15"/>
      <c r="H13" s="16"/>
      <c r="J13" s="15"/>
    </row>
    <row r="14" spans="3:10" ht="12.75" customHeight="1">
      <c r="C14" s="1" t="s">
        <v>41</v>
      </c>
      <c r="F14" s="14"/>
      <c r="G14" s="15"/>
      <c r="H14" s="16"/>
      <c r="J14" s="15"/>
    </row>
    <row r="15" spans="1:10" ht="12.75" customHeight="1">
      <c r="A15">
        <v>4</v>
      </c>
      <c r="B15" t="s">
        <v>59</v>
      </c>
      <c r="C15" t="s">
        <v>58</v>
      </c>
      <c r="D15" t="s">
        <v>16</v>
      </c>
      <c r="E15">
        <v>162500000</v>
      </c>
      <c r="F15" s="14">
        <v>1510.31075</v>
      </c>
      <c r="G15" s="15">
        <v>0.2623</v>
      </c>
      <c r="H15" s="16">
        <v>41758</v>
      </c>
      <c r="J15" s="15"/>
    </row>
    <row r="16" spans="1:8" ht="12.75" customHeight="1">
      <c r="A16">
        <v>5</v>
      </c>
      <c r="B16" t="s">
        <v>216</v>
      </c>
      <c r="C16" t="s">
        <v>215</v>
      </c>
      <c r="D16" t="s">
        <v>16</v>
      </c>
      <c r="E16">
        <v>161500000</v>
      </c>
      <c r="F16" s="14">
        <v>1503.947755</v>
      </c>
      <c r="G16" s="15">
        <v>0.2612</v>
      </c>
      <c r="H16" s="16">
        <v>41738</v>
      </c>
    </row>
    <row r="17" spans="1:9" ht="12.75" customHeight="1">
      <c r="A17" s="33"/>
      <c r="B17" s="33"/>
      <c r="C17" s="18" t="s">
        <v>38</v>
      </c>
      <c r="D17" s="18"/>
      <c r="E17" s="18"/>
      <c r="F17" s="19">
        <f>SUM(F15:F16)</f>
        <v>3014.258505</v>
      </c>
      <c r="G17" s="20">
        <f>SUM(G15:G16)</f>
        <v>0.5235</v>
      </c>
      <c r="H17" s="21"/>
      <c r="I17" s="29"/>
    </row>
    <row r="18" spans="6:8" ht="12.75" customHeight="1">
      <c r="F18" s="14"/>
      <c r="G18" s="15"/>
      <c r="H18" s="16"/>
    </row>
    <row r="19" spans="3:8" ht="12.75" customHeight="1">
      <c r="C19" s="1" t="s">
        <v>65</v>
      </c>
      <c r="F19" s="14"/>
      <c r="G19" s="15"/>
      <c r="H19" s="16"/>
    </row>
    <row r="20" spans="3:8" ht="12.75" customHeight="1">
      <c r="C20" s="1" t="s">
        <v>66</v>
      </c>
      <c r="F20" s="14"/>
      <c r="G20" s="15"/>
      <c r="H20" s="16"/>
    </row>
    <row r="21" spans="1:8" ht="12.75" customHeight="1">
      <c r="A21">
        <v>6</v>
      </c>
      <c r="B21" t="s">
        <v>287</v>
      </c>
      <c r="C21" t="s">
        <v>77</v>
      </c>
      <c r="D21" t="s">
        <v>31</v>
      </c>
      <c r="E21">
        <v>10000000</v>
      </c>
      <c r="F21" s="14">
        <v>100.5248</v>
      </c>
      <c r="G21" s="15">
        <v>0.0175</v>
      </c>
      <c r="H21" s="16">
        <v>41710</v>
      </c>
    </row>
    <row r="22" spans="1:9" ht="12.75" customHeight="1">
      <c r="A22" s="33"/>
      <c r="B22" s="33"/>
      <c r="C22" s="18" t="s">
        <v>38</v>
      </c>
      <c r="D22" s="18"/>
      <c r="E22" s="18"/>
      <c r="F22" s="19">
        <f>SUM(F21:F21)</f>
        <v>100.5248</v>
      </c>
      <c r="G22" s="20">
        <f>SUM(G21:G21)</f>
        <v>0.0175</v>
      </c>
      <c r="H22" s="21"/>
      <c r="I22" s="29"/>
    </row>
    <row r="23" spans="6:8" ht="12.75" customHeight="1">
      <c r="F23" s="14"/>
      <c r="G23" s="15"/>
      <c r="H23" s="16"/>
    </row>
    <row r="24" spans="3:8" ht="12.75" customHeight="1">
      <c r="C24" s="1" t="s">
        <v>90</v>
      </c>
      <c r="F24" s="14">
        <v>17.718434</v>
      </c>
      <c r="G24" s="15">
        <v>0.0031</v>
      </c>
      <c r="H24" s="16"/>
    </row>
    <row r="25" spans="1:9" ht="12.75" customHeight="1">
      <c r="A25" s="33"/>
      <c r="B25" s="33"/>
      <c r="C25" s="18" t="s">
        <v>38</v>
      </c>
      <c r="D25" s="18"/>
      <c r="E25" s="18"/>
      <c r="F25" s="19">
        <f>SUM(F24:F24)</f>
        <v>17.718434</v>
      </c>
      <c r="G25" s="20">
        <f>SUM(G24:G24)</f>
        <v>0.0031</v>
      </c>
      <c r="H25" s="21"/>
      <c r="I25" s="29"/>
    </row>
    <row r="26" spans="6:8" ht="12.75" customHeight="1">
      <c r="F26" s="14"/>
      <c r="G26" s="15"/>
      <c r="H26" s="16"/>
    </row>
    <row r="27" spans="3:8" ht="12.75" customHeight="1">
      <c r="C27" s="1" t="s">
        <v>91</v>
      </c>
      <c r="F27" s="14"/>
      <c r="G27" s="15"/>
      <c r="H27" s="16"/>
    </row>
    <row r="28" spans="3:8" ht="12.75" customHeight="1">
      <c r="C28" s="1" t="s">
        <v>92</v>
      </c>
      <c r="F28" s="14">
        <v>1.927056</v>
      </c>
      <c r="G28" s="15">
        <v>0.0002</v>
      </c>
      <c r="H28" s="16"/>
    </row>
    <row r="29" spans="1:9" ht="12.75" customHeight="1">
      <c r="A29" s="33"/>
      <c r="B29" s="33"/>
      <c r="C29" s="18" t="s">
        <v>38</v>
      </c>
      <c r="D29" s="18"/>
      <c r="E29" s="18"/>
      <c r="F29" s="19">
        <f>SUM(F28:F28)</f>
        <v>1.927056</v>
      </c>
      <c r="G29" s="20">
        <f>SUM(G28:G28)</f>
        <v>0.0002</v>
      </c>
      <c r="H29" s="21"/>
      <c r="I29" s="29"/>
    </row>
    <row r="30" spans="1:9" ht="12.75" customHeight="1">
      <c r="A30" s="51"/>
      <c r="B30" s="51"/>
      <c r="C30" s="22" t="s">
        <v>93</v>
      </c>
      <c r="D30" s="22"/>
      <c r="E30" s="22"/>
      <c r="F30" s="23">
        <f>SUM(F12,F17,F22,F25,F29)</f>
        <v>5757.799795000001</v>
      </c>
      <c r="G30" s="24">
        <f>SUM(G12,G17,G22,G25,G29)</f>
        <v>0.9999999999999999</v>
      </c>
      <c r="H30" s="25"/>
      <c r="I30" s="30"/>
    </row>
    <row r="31" ht="12.75" customHeight="1"/>
    <row r="32" ht="12.75" customHeight="1">
      <c r="C32" s="1" t="s">
        <v>297</v>
      </c>
    </row>
    <row r="33" ht="12.75" customHeight="1">
      <c r="C33" s="1" t="s">
        <v>298</v>
      </c>
    </row>
    <row r="34" ht="12.75" customHeight="1">
      <c r="C34" s="1"/>
    </row>
    <row r="35" ht="12.75" customHeight="1">
      <c r="C35" s="1" t="s">
        <v>301</v>
      </c>
    </row>
    <row r="36" spans="3:4" ht="12.75" customHeight="1">
      <c r="C36" s="38" t="s">
        <v>302</v>
      </c>
      <c r="D36" t="s">
        <v>303</v>
      </c>
    </row>
    <row r="37" ht="12.75" customHeight="1">
      <c r="C37" s="52" t="s">
        <v>462</v>
      </c>
    </row>
    <row r="38" spans="3:4" ht="12.75" customHeight="1">
      <c r="C38" t="s">
        <v>391</v>
      </c>
      <c r="D38" s="195">
        <v>1008.461421</v>
      </c>
    </row>
    <row r="39" spans="3:4" ht="12.75" customHeight="1">
      <c r="C39" t="s">
        <v>392</v>
      </c>
      <c r="D39" s="195">
        <v>1008.485714</v>
      </c>
    </row>
    <row r="40" spans="3:4" ht="12.75" customHeight="1">
      <c r="C40" t="s">
        <v>393</v>
      </c>
      <c r="D40" s="195">
        <v>1008.560892</v>
      </c>
    </row>
    <row r="41" ht="12.75" customHeight="1">
      <c r="C41" s="55" t="s">
        <v>396</v>
      </c>
    </row>
    <row r="42" spans="3:4" ht="12.75" customHeight="1">
      <c r="C42" t="s">
        <v>391</v>
      </c>
      <c r="D42" s="58">
        <v>1015.9169</v>
      </c>
    </row>
    <row r="43" spans="3:4" ht="12.75" customHeight="1">
      <c r="C43" t="s">
        <v>392</v>
      </c>
      <c r="D43" s="58">
        <v>1015.9457</v>
      </c>
    </row>
    <row r="44" spans="3:4" ht="12.75" customHeight="1">
      <c r="C44" t="s">
        <v>393</v>
      </c>
      <c r="D44" s="58">
        <v>1016.0951</v>
      </c>
    </row>
    <row r="45" ht="12.75" customHeight="1"/>
    <row r="46" spans="3:4" ht="12.75" customHeight="1">
      <c r="C46" t="s">
        <v>315</v>
      </c>
      <c r="D46" t="s">
        <v>303</v>
      </c>
    </row>
    <row r="47" spans="3:4" ht="12.75" customHeight="1">
      <c r="C47" t="s">
        <v>316</v>
      </c>
      <c r="D47" t="s">
        <v>303</v>
      </c>
    </row>
    <row r="48" spans="3:4" ht="12.75" customHeight="1">
      <c r="C48" t="s">
        <v>317</v>
      </c>
      <c r="D48" t="s">
        <v>303</v>
      </c>
    </row>
    <row r="49" spans="3:4" ht="12.75" customHeight="1">
      <c r="C49" t="s">
        <v>318</v>
      </c>
      <c r="D49" s="203" t="s">
        <v>461</v>
      </c>
    </row>
    <row r="50" ht="12.75" customHeight="1">
      <c r="C50" t="s">
        <v>383</v>
      </c>
    </row>
    <row r="51" spans="3:5" ht="12.75" customHeight="1">
      <c r="C51" t="s">
        <v>320</v>
      </c>
      <c r="D51" t="s">
        <v>321</v>
      </c>
      <c r="E51" t="s">
        <v>322</v>
      </c>
    </row>
    <row r="52" spans="3:5" ht="12.75" customHeight="1">
      <c r="C52" t="s">
        <v>394</v>
      </c>
      <c r="D52" t="s">
        <v>363</v>
      </c>
      <c r="E52" t="s">
        <v>363</v>
      </c>
    </row>
    <row r="53" spans="3:7" ht="12.75" customHeight="1">
      <c r="C53" s="201" t="s">
        <v>323</v>
      </c>
      <c r="D53" s="201"/>
      <c r="E53" s="201"/>
      <c r="F53" s="201"/>
      <c r="G53" s="201"/>
    </row>
    <row r="54" ht="12.75" customHeight="1"/>
    <row r="55" ht="12.75" customHeight="1">
      <c r="C55" t="s">
        <v>324</v>
      </c>
    </row>
    <row r="56" ht="12.75" customHeight="1"/>
    <row r="57" ht="12.75" customHeight="1">
      <c r="E57" s="44"/>
    </row>
    <row r="58" ht="12.75">
      <c r="E58" s="44"/>
    </row>
    <row r="59" ht="12.75">
      <c r="E59" s="44"/>
    </row>
    <row r="60" ht="12.75">
      <c r="E60" s="44"/>
    </row>
    <row r="61" ht="12.75">
      <c r="E61" s="44"/>
    </row>
    <row r="62" ht="12.75">
      <c r="E62" s="44"/>
    </row>
    <row r="63" ht="12.75">
      <c r="E63" s="44"/>
    </row>
    <row r="64" ht="12.75">
      <c r="E64" s="44"/>
    </row>
    <row r="65" ht="12.75">
      <c r="E65" s="44"/>
    </row>
  </sheetData>
  <sheetProtection/>
  <mergeCells count="2">
    <mergeCell ref="C1:G1"/>
    <mergeCell ref="C53:G5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37">
      <selection activeCell="F103" sqref="F103"/>
    </sheetView>
  </sheetViews>
  <sheetFormatPr defaultColWidth="9.140625" defaultRowHeight="12.75"/>
  <cols>
    <col min="1" max="1" width="7.57421875" style="0" customWidth="1"/>
    <col min="2" max="2" width="14.8515625" style="0" customWidth="1"/>
    <col min="3" max="3" width="61.57421875" style="0" customWidth="1"/>
    <col min="4" max="5" width="15.57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5" customWidth="1"/>
    <col min="12" max="12" width="15.140625" style="27" customWidth="1"/>
  </cols>
  <sheetData>
    <row r="1" spans="1:8" ht="18.75">
      <c r="A1" s="2"/>
      <c r="B1" s="2"/>
      <c r="C1" s="200" t="s">
        <v>0</v>
      </c>
      <c r="D1" s="200"/>
      <c r="E1" s="200"/>
      <c r="F1" s="200"/>
      <c r="G1" s="200"/>
      <c r="H1" s="31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32"/>
    </row>
    <row r="3" spans="1:8" ht="15.75" customHeight="1">
      <c r="A3" s="8"/>
      <c r="B3" s="8"/>
      <c r="C3" s="9"/>
      <c r="D3" s="3"/>
      <c r="E3" s="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296</v>
      </c>
      <c r="F4" s="12" t="s">
        <v>6</v>
      </c>
      <c r="G4" s="13" t="s">
        <v>7</v>
      </c>
      <c r="H4" s="26" t="s">
        <v>8</v>
      </c>
      <c r="I4" s="28"/>
      <c r="L4" s="34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14</v>
      </c>
      <c r="C9" t="s">
        <v>12</v>
      </c>
      <c r="D9" t="s">
        <v>13</v>
      </c>
      <c r="E9">
        <v>250000000</v>
      </c>
      <c r="F9" s="14">
        <v>2496.61</v>
      </c>
      <c r="G9" s="15">
        <v>0.0527</v>
      </c>
      <c r="H9" s="16">
        <v>41460</v>
      </c>
    </row>
    <row r="10" spans="1:11" ht="12.75" customHeight="1">
      <c r="A10">
        <v>2</v>
      </c>
      <c r="B10" t="s">
        <v>17</v>
      </c>
      <c r="C10" t="s">
        <v>15</v>
      </c>
      <c r="D10" t="s">
        <v>16</v>
      </c>
      <c r="E10">
        <v>250000000</v>
      </c>
      <c r="F10" s="14">
        <v>2483.725</v>
      </c>
      <c r="G10" s="15">
        <v>0.0524</v>
      </c>
      <c r="H10" s="16">
        <v>41484</v>
      </c>
      <c r="J10" s="17"/>
      <c r="K10" s="36"/>
    </row>
    <row r="11" spans="1:10" ht="12.75" customHeight="1">
      <c r="A11">
        <v>3</v>
      </c>
      <c r="B11" t="s">
        <v>19</v>
      </c>
      <c r="C11" t="s">
        <v>18</v>
      </c>
      <c r="D11" t="s">
        <v>13</v>
      </c>
      <c r="E11">
        <v>250000000</v>
      </c>
      <c r="F11" s="14">
        <v>2415.515</v>
      </c>
      <c r="G11" s="15">
        <v>0.051</v>
      </c>
      <c r="H11" s="16">
        <v>41612</v>
      </c>
      <c r="J11" s="15"/>
    </row>
    <row r="12" spans="1:10" ht="12.75" customHeight="1">
      <c r="A12">
        <v>4</v>
      </c>
      <c r="B12" t="s">
        <v>22</v>
      </c>
      <c r="C12" t="s">
        <v>20</v>
      </c>
      <c r="D12" t="s">
        <v>21</v>
      </c>
      <c r="E12">
        <v>230000000</v>
      </c>
      <c r="F12" s="14">
        <v>2149.9687</v>
      </c>
      <c r="G12" s="15">
        <v>0.0454</v>
      </c>
      <c r="H12" s="16">
        <v>41765</v>
      </c>
      <c r="J12" s="15"/>
    </row>
    <row r="13" spans="1:12" ht="12.75" customHeight="1">
      <c r="A13">
        <v>5</v>
      </c>
      <c r="B13" t="s">
        <v>23</v>
      </c>
      <c r="C13" t="s">
        <v>12</v>
      </c>
      <c r="D13" t="s">
        <v>13</v>
      </c>
      <c r="E13">
        <v>200000000</v>
      </c>
      <c r="F13" s="14">
        <v>1987.468</v>
      </c>
      <c r="G13" s="15">
        <v>0.042</v>
      </c>
      <c r="H13" s="16">
        <v>41484</v>
      </c>
      <c r="J13" s="15"/>
      <c r="L13" s="37"/>
    </row>
    <row r="14" spans="1:12" ht="12.75" customHeight="1">
      <c r="A14">
        <v>6</v>
      </c>
      <c r="B14" t="s">
        <v>25</v>
      </c>
      <c r="C14" t="s">
        <v>12</v>
      </c>
      <c r="D14" t="s">
        <v>13</v>
      </c>
      <c r="E14">
        <v>200000000</v>
      </c>
      <c r="F14" s="14">
        <v>1895.334</v>
      </c>
      <c r="G14" s="15">
        <v>0.04</v>
      </c>
      <c r="H14" s="16">
        <v>41703</v>
      </c>
      <c r="J14" s="15"/>
      <c r="L14" s="37"/>
    </row>
    <row r="15" spans="1:10" ht="12.75" customHeight="1">
      <c r="A15">
        <v>7</v>
      </c>
      <c r="B15" t="s">
        <v>27</v>
      </c>
      <c r="C15" t="s">
        <v>20</v>
      </c>
      <c r="D15" t="s">
        <v>21</v>
      </c>
      <c r="E15">
        <v>150000000</v>
      </c>
      <c r="F15" s="14">
        <v>1490.259</v>
      </c>
      <c r="G15" s="15">
        <v>0.0315</v>
      </c>
      <c r="H15" s="16">
        <v>41484</v>
      </c>
      <c r="J15" s="15"/>
    </row>
    <row r="16" spans="1:12" ht="12.75" customHeight="1">
      <c r="A16">
        <v>8</v>
      </c>
      <c r="B16" t="s">
        <v>30</v>
      </c>
      <c r="C16" t="s">
        <v>28</v>
      </c>
      <c r="D16" t="s">
        <v>21</v>
      </c>
      <c r="E16">
        <v>150000000</v>
      </c>
      <c r="F16" s="14">
        <v>1421.3625</v>
      </c>
      <c r="G16" s="15">
        <v>0.03</v>
      </c>
      <c r="H16" s="16">
        <v>41703</v>
      </c>
      <c r="J16" s="15"/>
      <c r="L16" s="37"/>
    </row>
    <row r="17" spans="1:10" ht="12.75" customHeight="1">
      <c r="A17">
        <v>9</v>
      </c>
      <c r="B17" t="s">
        <v>32</v>
      </c>
      <c r="C17" t="s">
        <v>28</v>
      </c>
      <c r="D17" t="s">
        <v>21</v>
      </c>
      <c r="E17">
        <v>150000000</v>
      </c>
      <c r="F17" s="14">
        <v>1415.5935</v>
      </c>
      <c r="G17" s="15">
        <v>0.029900000000000003</v>
      </c>
      <c r="H17" s="16">
        <v>41723</v>
      </c>
      <c r="J17" s="15"/>
    </row>
    <row r="18" spans="1:12" s="38" customFormat="1" ht="12.75" customHeight="1">
      <c r="A18" s="38">
        <v>10</v>
      </c>
      <c r="B18" s="38" t="s">
        <v>34</v>
      </c>
      <c r="C18" s="38" t="s">
        <v>20</v>
      </c>
      <c r="D18" s="38" t="s">
        <v>21</v>
      </c>
      <c r="E18" s="38">
        <v>50000000</v>
      </c>
      <c r="F18" s="39">
        <v>496.325</v>
      </c>
      <c r="G18" s="40">
        <v>0.0105</v>
      </c>
      <c r="H18" s="41">
        <v>41488</v>
      </c>
      <c r="I18" s="42"/>
      <c r="J18" s="40"/>
      <c r="K18" s="43"/>
      <c r="L18" s="42"/>
    </row>
    <row r="19" spans="1:10" ht="12.75" customHeight="1">
      <c r="A19">
        <v>11</v>
      </c>
      <c r="B19" t="s">
        <v>37</v>
      </c>
      <c r="C19" t="s">
        <v>35</v>
      </c>
      <c r="D19" t="s">
        <v>16</v>
      </c>
      <c r="E19">
        <v>500000</v>
      </c>
      <c r="F19" s="14">
        <v>4.68125</v>
      </c>
      <c r="G19" s="15">
        <v>0.0001</v>
      </c>
      <c r="H19" s="16">
        <v>41732</v>
      </c>
      <c r="J19" s="15"/>
    </row>
    <row r="20" spans="1:10" ht="12.75" customHeight="1">
      <c r="A20" s="33"/>
      <c r="B20" s="33"/>
      <c r="C20" s="18" t="s">
        <v>38</v>
      </c>
      <c r="D20" s="18"/>
      <c r="E20" s="18"/>
      <c r="F20" s="19">
        <f>SUM(F9:F19)</f>
        <v>18256.84195</v>
      </c>
      <c r="G20" s="20">
        <f>SUM(G9:G19)</f>
        <v>0.38549999999999995</v>
      </c>
      <c r="H20" s="21"/>
      <c r="I20" s="29"/>
      <c r="J20" s="15"/>
    </row>
    <row r="21" spans="6:10" ht="12.75" customHeight="1">
      <c r="F21" s="14"/>
      <c r="G21" s="15"/>
      <c r="H21" s="16"/>
      <c r="J21" s="15"/>
    </row>
    <row r="22" spans="3:10" ht="12.75" customHeight="1">
      <c r="C22" s="1" t="s">
        <v>41</v>
      </c>
      <c r="F22" s="14"/>
      <c r="G22" s="15"/>
      <c r="H22" s="16"/>
      <c r="J22" s="15"/>
    </row>
    <row r="23" spans="1:10" ht="12.75" customHeight="1">
      <c r="A23">
        <v>12</v>
      </c>
      <c r="B23" t="s">
        <v>45</v>
      </c>
      <c r="C23" t="s">
        <v>43</v>
      </c>
      <c r="D23" t="s">
        <v>21</v>
      </c>
      <c r="E23">
        <v>250000000</v>
      </c>
      <c r="F23" s="14">
        <v>2464.24</v>
      </c>
      <c r="G23" s="15">
        <v>0.052000000000000005</v>
      </c>
      <c r="H23" s="16">
        <v>41513</v>
      </c>
      <c r="J23" s="15"/>
    </row>
    <row r="24" spans="1:10" ht="12.75" customHeight="1">
      <c r="A24">
        <v>13</v>
      </c>
      <c r="B24" t="s">
        <v>48</v>
      </c>
      <c r="C24" t="s">
        <v>46</v>
      </c>
      <c r="D24" t="s">
        <v>16</v>
      </c>
      <c r="E24">
        <v>250000000</v>
      </c>
      <c r="F24" s="14">
        <v>2430.345</v>
      </c>
      <c r="G24" s="15">
        <v>0.0513</v>
      </c>
      <c r="H24" s="16">
        <v>41577</v>
      </c>
      <c r="J24" s="15"/>
    </row>
    <row r="25" spans="1:10" ht="12.75" customHeight="1">
      <c r="A25">
        <v>14</v>
      </c>
      <c r="B25" t="s">
        <v>51</v>
      </c>
      <c r="C25" t="s">
        <v>49</v>
      </c>
      <c r="D25" t="s">
        <v>16</v>
      </c>
      <c r="E25">
        <v>200000000</v>
      </c>
      <c r="F25" s="14">
        <v>1965.282</v>
      </c>
      <c r="G25" s="15">
        <v>0.0415</v>
      </c>
      <c r="H25" s="16">
        <v>41534</v>
      </c>
      <c r="J25" s="15"/>
    </row>
    <row r="26" spans="1:10" ht="12.75" customHeight="1">
      <c r="A26">
        <v>15</v>
      </c>
      <c r="B26" t="s">
        <v>53</v>
      </c>
      <c r="C26" t="s">
        <v>52</v>
      </c>
      <c r="D26" t="s">
        <v>16</v>
      </c>
      <c r="E26">
        <v>100000000</v>
      </c>
      <c r="F26" s="14">
        <v>986.956</v>
      </c>
      <c r="G26" s="15">
        <v>0.0208</v>
      </c>
      <c r="H26" s="16">
        <v>41514</v>
      </c>
      <c r="J26" s="15"/>
    </row>
    <row r="27" spans="1:8" ht="12.75" customHeight="1">
      <c r="A27">
        <v>16</v>
      </c>
      <c r="B27" t="s">
        <v>55</v>
      </c>
      <c r="C27" t="s">
        <v>54</v>
      </c>
      <c r="D27" t="s">
        <v>16</v>
      </c>
      <c r="E27">
        <v>100000000</v>
      </c>
      <c r="F27" s="14">
        <v>931.531</v>
      </c>
      <c r="G27" s="15">
        <v>0.0197</v>
      </c>
      <c r="H27" s="16">
        <v>41758</v>
      </c>
    </row>
    <row r="28" spans="1:10" ht="12.75" customHeight="1">
      <c r="A28">
        <v>17</v>
      </c>
      <c r="B28" t="s">
        <v>57</v>
      </c>
      <c r="C28" t="s">
        <v>56</v>
      </c>
      <c r="D28" t="s">
        <v>16</v>
      </c>
      <c r="E28">
        <v>50000000</v>
      </c>
      <c r="F28" s="14">
        <v>495.8325</v>
      </c>
      <c r="G28" s="15">
        <v>0.0105</v>
      </c>
      <c r="H28" s="16">
        <v>41491</v>
      </c>
      <c r="J28" s="15"/>
    </row>
    <row r="29" spans="1:8" ht="12.75" customHeight="1">
      <c r="A29">
        <v>18</v>
      </c>
      <c r="B29" t="s">
        <v>59</v>
      </c>
      <c r="C29" t="s">
        <v>58</v>
      </c>
      <c r="D29" t="s">
        <v>16</v>
      </c>
      <c r="E29">
        <v>37500000</v>
      </c>
      <c r="F29" s="14">
        <v>348.53325</v>
      </c>
      <c r="G29" s="15">
        <v>0.0074</v>
      </c>
      <c r="H29" s="16">
        <v>41758</v>
      </c>
    </row>
    <row r="30" spans="1:12" s="38" customFormat="1" ht="12.75" customHeight="1">
      <c r="A30" s="38">
        <v>19</v>
      </c>
      <c r="B30" s="38" t="s">
        <v>61</v>
      </c>
      <c r="C30" s="38" t="s">
        <v>60</v>
      </c>
      <c r="D30" s="38" t="s">
        <v>21</v>
      </c>
      <c r="E30" s="38">
        <v>5000000</v>
      </c>
      <c r="F30" s="39">
        <v>49.3261</v>
      </c>
      <c r="G30" s="40">
        <v>0.001</v>
      </c>
      <c r="H30" s="41">
        <v>41515</v>
      </c>
      <c r="I30" s="42"/>
      <c r="K30" s="43"/>
      <c r="L30" s="42"/>
    </row>
    <row r="31" spans="1:9" ht="12.75" customHeight="1">
      <c r="A31" s="33"/>
      <c r="B31" s="33"/>
      <c r="C31" s="18" t="s">
        <v>38</v>
      </c>
      <c r="D31" s="18"/>
      <c r="E31" s="18"/>
      <c r="F31" s="19">
        <f>SUM(F23:F30)</f>
        <v>9672.04585</v>
      </c>
      <c r="G31" s="20">
        <f>SUM(G23:G30)</f>
        <v>0.20420000000000002</v>
      </c>
      <c r="H31" s="21"/>
      <c r="I31" s="29"/>
    </row>
    <row r="32" spans="6:8" ht="12.75" customHeight="1">
      <c r="F32" s="14"/>
      <c r="G32" s="15"/>
      <c r="H32" s="16"/>
    </row>
    <row r="33" spans="3:8" ht="12.75" customHeight="1">
      <c r="C33" s="1" t="s">
        <v>62</v>
      </c>
      <c r="F33" s="14"/>
      <c r="G33" s="15"/>
      <c r="H33" s="16"/>
    </row>
    <row r="34" spans="1:8" ht="12.75" customHeight="1">
      <c r="A34">
        <v>20</v>
      </c>
      <c r="B34" t="s">
        <v>64</v>
      </c>
      <c r="C34" t="s">
        <v>63</v>
      </c>
      <c r="D34" t="s">
        <v>36</v>
      </c>
      <c r="E34">
        <v>100000000</v>
      </c>
      <c r="F34" s="14">
        <v>983.588</v>
      </c>
      <c r="G34" s="15">
        <v>0.0208</v>
      </c>
      <c r="H34" s="16">
        <v>41536</v>
      </c>
    </row>
    <row r="35" spans="1:9" ht="12.75" customHeight="1">
      <c r="A35" s="33"/>
      <c r="B35" s="33"/>
      <c r="C35" s="18" t="s">
        <v>38</v>
      </c>
      <c r="D35" s="18"/>
      <c r="E35" s="18"/>
      <c r="F35" s="19">
        <f>SUM(F34:F34)</f>
        <v>983.588</v>
      </c>
      <c r="G35" s="20">
        <f>SUM(G34:G34)</f>
        <v>0.0208</v>
      </c>
      <c r="H35" s="21"/>
      <c r="I35" s="29"/>
    </row>
    <row r="36" spans="6:8" ht="12.75" customHeight="1">
      <c r="F36" s="14"/>
      <c r="G36" s="15"/>
      <c r="H36" s="16"/>
    </row>
    <row r="37" spans="3:8" ht="12.75" customHeight="1">
      <c r="C37" s="1" t="s">
        <v>65</v>
      </c>
      <c r="F37" s="14"/>
      <c r="G37" s="15"/>
      <c r="H37" s="16"/>
    </row>
    <row r="38" spans="3:8" ht="12.75" customHeight="1">
      <c r="C38" s="1" t="s">
        <v>66</v>
      </c>
      <c r="F38" s="14"/>
      <c r="G38" s="15"/>
      <c r="H38" s="16"/>
    </row>
    <row r="39" spans="1:8" ht="12.75" customHeight="1">
      <c r="A39">
        <v>21</v>
      </c>
      <c r="B39" t="s">
        <v>67</v>
      </c>
      <c r="C39" t="s">
        <v>46</v>
      </c>
      <c r="D39" t="s">
        <v>24</v>
      </c>
      <c r="E39">
        <v>200000000</v>
      </c>
      <c r="F39" s="14">
        <v>2055.398</v>
      </c>
      <c r="G39" s="15">
        <v>0.0434</v>
      </c>
      <c r="H39" s="16">
        <v>41869</v>
      </c>
    </row>
    <row r="40" spans="1:12" s="38" customFormat="1" ht="12.75" customHeight="1">
      <c r="A40" s="38">
        <v>22</v>
      </c>
      <c r="B40" s="38" t="s">
        <v>69</v>
      </c>
      <c r="C40" s="38" t="s">
        <v>68</v>
      </c>
      <c r="D40" s="38" t="s">
        <v>31</v>
      </c>
      <c r="E40" s="38">
        <v>150000000</v>
      </c>
      <c r="F40" s="39">
        <v>1494.654</v>
      </c>
      <c r="G40" s="40">
        <v>0.0316</v>
      </c>
      <c r="H40" s="41">
        <v>42505</v>
      </c>
      <c r="I40" s="42"/>
      <c r="K40" s="43"/>
      <c r="L40" s="42"/>
    </row>
    <row r="41" spans="1:8" ht="12.75" customHeight="1">
      <c r="A41">
        <v>23</v>
      </c>
      <c r="B41" t="s">
        <v>71</v>
      </c>
      <c r="C41" t="s">
        <v>70</v>
      </c>
      <c r="D41" t="s">
        <v>33</v>
      </c>
      <c r="E41">
        <v>100000000</v>
      </c>
      <c r="F41" s="14">
        <v>1002.712</v>
      </c>
      <c r="G41" s="15">
        <v>0.0212</v>
      </c>
      <c r="H41" s="16">
        <v>42526</v>
      </c>
    </row>
    <row r="42" spans="1:8" ht="12.75" customHeight="1">
      <c r="A42">
        <v>24</v>
      </c>
      <c r="B42" t="s">
        <v>73</v>
      </c>
      <c r="C42" t="s">
        <v>72</v>
      </c>
      <c r="D42" t="s">
        <v>26</v>
      </c>
      <c r="E42">
        <v>100000000</v>
      </c>
      <c r="F42" s="14">
        <v>997.576</v>
      </c>
      <c r="G42" s="15">
        <v>0.021099999999999997</v>
      </c>
      <c r="H42" s="16">
        <v>42172</v>
      </c>
    </row>
    <row r="43" spans="1:8" ht="12.75" customHeight="1">
      <c r="A43">
        <v>25</v>
      </c>
      <c r="B43" t="s">
        <v>75</v>
      </c>
      <c r="C43" t="s">
        <v>74</v>
      </c>
      <c r="D43" t="s">
        <v>39</v>
      </c>
      <c r="E43">
        <v>50000000</v>
      </c>
      <c r="F43" s="14">
        <v>550.176</v>
      </c>
      <c r="G43" s="15">
        <v>0.0116</v>
      </c>
      <c r="H43" s="16">
        <v>41474</v>
      </c>
    </row>
    <row r="44" spans="1:8" ht="12.75" customHeight="1">
      <c r="A44">
        <v>26</v>
      </c>
      <c r="B44" t="s">
        <v>76</v>
      </c>
      <c r="C44" t="s">
        <v>58</v>
      </c>
      <c r="D44" t="s">
        <v>40</v>
      </c>
      <c r="E44">
        <v>50000000</v>
      </c>
      <c r="F44" s="14">
        <v>508.3285</v>
      </c>
      <c r="G44" s="15">
        <v>0.010700000000000001</v>
      </c>
      <c r="H44" s="16">
        <v>41879</v>
      </c>
    </row>
    <row r="45" spans="1:8" ht="12.75" customHeight="1">
      <c r="A45">
        <v>27</v>
      </c>
      <c r="B45" t="s">
        <v>78</v>
      </c>
      <c r="C45" t="s">
        <v>77</v>
      </c>
      <c r="D45" t="s">
        <v>31</v>
      </c>
      <c r="E45">
        <v>50000000</v>
      </c>
      <c r="F45" s="14">
        <v>507.36</v>
      </c>
      <c r="G45" s="15">
        <v>0.010700000000000001</v>
      </c>
      <c r="H45" s="16">
        <v>42245</v>
      </c>
    </row>
    <row r="46" spans="1:8" ht="12.75" customHeight="1">
      <c r="A46">
        <v>28</v>
      </c>
      <c r="B46" t="s">
        <v>80</v>
      </c>
      <c r="C46" t="s">
        <v>79</v>
      </c>
      <c r="D46" t="s">
        <v>42</v>
      </c>
      <c r="E46">
        <v>50000000</v>
      </c>
      <c r="F46" s="14">
        <v>505.294</v>
      </c>
      <c r="G46" s="15">
        <v>0.010700000000000001</v>
      </c>
      <c r="H46" s="16">
        <v>42024</v>
      </c>
    </row>
    <row r="47" spans="1:8" ht="12.75" customHeight="1">
      <c r="A47">
        <v>29</v>
      </c>
      <c r="B47" t="s">
        <v>82</v>
      </c>
      <c r="C47" t="s">
        <v>81</v>
      </c>
      <c r="D47" t="s">
        <v>44</v>
      </c>
      <c r="E47">
        <v>50000000</v>
      </c>
      <c r="F47" s="14">
        <v>504.687</v>
      </c>
      <c r="G47" s="15">
        <v>0.010700000000000001</v>
      </c>
      <c r="H47" s="16">
        <v>41930</v>
      </c>
    </row>
    <row r="48" spans="1:8" ht="12.75" customHeight="1">
      <c r="A48">
        <v>30</v>
      </c>
      <c r="B48" t="s">
        <v>83</v>
      </c>
      <c r="C48" t="s">
        <v>81</v>
      </c>
      <c r="D48" t="s">
        <v>31</v>
      </c>
      <c r="E48">
        <v>50000000</v>
      </c>
      <c r="F48" s="14">
        <v>503.4545</v>
      </c>
      <c r="G48" s="15">
        <v>0.0106</v>
      </c>
      <c r="H48" s="16">
        <v>41867</v>
      </c>
    </row>
    <row r="49" spans="1:8" ht="12.75" customHeight="1">
      <c r="A49">
        <v>31</v>
      </c>
      <c r="B49" t="s">
        <v>85</v>
      </c>
      <c r="C49" t="s">
        <v>84</v>
      </c>
      <c r="D49" t="s">
        <v>26</v>
      </c>
      <c r="E49">
        <v>50000000</v>
      </c>
      <c r="F49" s="14">
        <v>501.659</v>
      </c>
      <c r="G49" s="15">
        <v>0.0106</v>
      </c>
      <c r="H49" s="16">
        <v>41877</v>
      </c>
    </row>
    <row r="50" spans="1:8" ht="12.75" customHeight="1">
      <c r="A50">
        <v>32</v>
      </c>
      <c r="B50" t="s">
        <v>87</v>
      </c>
      <c r="C50" t="s">
        <v>86</v>
      </c>
      <c r="D50" t="s">
        <v>47</v>
      </c>
      <c r="E50">
        <v>50000000</v>
      </c>
      <c r="F50" s="14">
        <v>501.6485</v>
      </c>
      <c r="G50" s="15">
        <v>0.0106</v>
      </c>
      <c r="H50" s="16">
        <v>42141</v>
      </c>
    </row>
    <row r="51" spans="1:8" ht="12.75" customHeight="1">
      <c r="A51">
        <v>33</v>
      </c>
      <c r="B51" t="s">
        <v>89</v>
      </c>
      <c r="C51" t="s">
        <v>88</v>
      </c>
      <c r="D51" t="s">
        <v>50</v>
      </c>
      <c r="E51">
        <v>22000000</v>
      </c>
      <c r="F51" s="14">
        <v>219.36178</v>
      </c>
      <c r="G51" s="15">
        <v>0.0046</v>
      </c>
      <c r="H51" s="16">
        <v>41525</v>
      </c>
    </row>
    <row r="52" spans="1:9" ht="12.75" customHeight="1">
      <c r="A52" s="33"/>
      <c r="B52" s="33"/>
      <c r="C52" s="18" t="s">
        <v>38</v>
      </c>
      <c r="D52" s="18"/>
      <c r="E52" s="18"/>
      <c r="F52" s="19">
        <f>SUM(F39:F51)</f>
        <v>9852.309279999998</v>
      </c>
      <c r="G52" s="20">
        <f>SUM(G39:G51)</f>
        <v>0.20809999999999995</v>
      </c>
      <c r="H52" s="21"/>
      <c r="I52" s="29"/>
    </row>
    <row r="53" spans="6:8" ht="12.75" customHeight="1">
      <c r="F53" s="14"/>
      <c r="G53" s="15"/>
      <c r="H53" s="16"/>
    </row>
    <row r="54" spans="3:8" ht="12.75" customHeight="1">
      <c r="C54" s="1" t="s">
        <v>90</v>
      </c>
      <c r="F54" s="14">
        <v>9309.922585</v>
      </c>
      <c r="G54" s="15">
        <v>0.1966</v>
      </c>
      <c r="H54" s="16"/>
    </row>
    <row r="55" spans="1:9" ht="12.75" customHeight="1">
      <c r="A55" s="33"/>
      <c r="B55" s="33"/>
      <c r="C55" s="18" t="s">
        <v>38</v>
      </c>
      <c r="D55" s="18"/>
      <c r="E55" s="18"/>
      <c r="F55" s="19">
        <f>SUM(F54:F54)</f>
        <v>9309.922585</v>
      </c>
      <c r="G55" s="20">
        <f>SUM(G54:G54)</f>
        <v>0.1966</v>
      </c>
      <c r="H55" s="21"/>
      <c r="I55" s="29"/>
    </row>
    <row r="56" spans="6:8" ht="12.75" customHeight="1">
      <c r="F56" s="14"/>
      <c r="G56" s="15"/>
      <c r="H56" s="16"/>
    </row>
    <row r="57" spans="3:8" ht="12.75" customHeight="1">
      <c r="C57" s="1" t="s">
        <v>91</v>
      </c>
      <c r="F57" s="14"/>
      <c r="G57" s="15"/>
      <c r="H57" s="16"/>
    </row>
    <row r="58" spans="3:8" ht="12.75" customHeight="1">
      <c r="C58" s="1" t="s">
        <v>92</v>
      </c>
      <c r="F58" s="14">
        <v>-711.580754</v>
      </c>
      <c r="G58" s="15">
        <v>-0.0152</v>
      </c>
      <c r="H58" s="16"/>
    </row>
    <row r="59" spans="1:9" ht="12.75" customHeight="1">
      <c r="A59" s="33"/>
      <c r="B59" s="33"/>
      <c r="C59" s="18" t="s">
        <v>38</v>
      </c>
      <c r="D59" s="18"/>
      <c r="E59" s="18"/>
      <c r="F59" s="19">
        <f>SUM(F58:F58)</f>
        <v>-711.580754</v>
      </c>
      <c r="G59" s="20">
        <f>SUM(G58:G58)</f>
        <v>-0.0152</v>
      </c>
      <c r="H59" s="21"/>
      <c r="I59" s="29"/>
    </row>
    <row r="60" spans="1:9" ht="12.75" customHeight="1">
      <c r="A60" s="31"/>
      <c r="B60" s="31"/>
      <c r="C60" s="22" t="s">
        <v>93</v>
      </c>
      <c r="D60" s="22"/>
      <c r="E60" s="22"/>
      <c r="F60" s="23">
        <f>SUM(F20,F31,F35,F52,F55,F59)</f>
        <v>47363.126911</v>
      </c>
      <c r="G60" s="24">
        <f>SUM(G20,G31,G35,G52,G55,G59)</f>
        <v>1</v>
      </c>
      <c r="H60" s="25"/>
      <c r="I60" s="30"/>
    </row>
    <row r="61" ht="12.75" customHeight="1"/>
    <row r="62" ht="12.75" customHeight="1">
      <c r="C62" s="1" t="s">
        <v>297</v>
      </c>
    </row>
    <row r="63" ht="12.75" customHeight="1">
      <c r="C63" s="1" t="s">
        <v>298</v>
      </c>
    </row>
    <row r="64" ht="12.75" customHeight="1">
      <c r="C64" s="1"/>
    </row>
    <row r="65" ht="12.75" customHeight="1"/>
    <row r="66" spans="3:8" ht="12.75" customHeight="1">
      <c r="C66" s="52" t="s">
        <v>301</v>
      </c>
      <c r="D66" s="52"/>
      <c r="E66" s="52"/>
      <c r="F66" s="53"/>
      <c r="G66" s="53"/>
      <c r="H66" s="53"/>
    </row>
    <row r="67" spans="3:8" ht="12.75" customHeight="1">
      <c r="C67" s="52" t="s">
        <v>302</v>
      </c>
      <c r="D67" s="54" t="s">
        <v>303</v>
      </c>
      <c r="E67" s="52"/>
      <c r="F67" s="53"/>
      <c r="G67" s="53"/>
      <c r="H67" s="53"/>
    </row>
    <row r="68" spans="3:8" ht="12.75" customHeight="1">
      <c r="C68" s="52" t="s">
        <v>463</v>
      </c>
      <c r="D68" s="52"/>
      <c r="E68" s="52"/>
      <c r="F68" s="53"/>
      <c r="G68" s="53"/>
      <c r="H68" s="53"/>
    </row>
    <row r="69" spans="3:8" ht="12.75" customHeight="1">
      <c r="C69" s="55" t="s">
        <v>304</v>
      </c>
      <c r="D69" s="56">
        <v>1268.353505</v>
      </c>
      <c r="E69" s="52"/>
      <c r="F69" s="53"/>
      <c r="G69" s="53"/>
      <c r="H69" s="53"/>
    </row>
    <row r="70" spans="3:8" ht="12.75" customHeight="1">
      <c r="C70" s="55" t="s">
        <v>305</v>
      </c>
      <c r="D70" s="56">
        <v>1001</v>
      </c>
      <c r="E70" s="52"/>
      <c r="F70" s="53"/>
      <c r="G70" s="53"/>
      <c r="H70" s="53"/>
    </row>
    <row r="71" spans="3:8" ht="12.75" customHeight="1">
      <c r="C71" s="55" t="s">
        <v>306</v>
      </c>
      <c r="D71" s="56">
        <v>1000.759787</v>
      </c>
      <c r="E71" s="52"/>
      <c r="F71" s="53"/>
      <c r="G71" s="53"/>
      <c r="H71" s="53"/>
    </row>
    <row r="72" spans="3:8" ht="12.75" customHeight="1">
      <c r="C72" s="55" t="s">
        <v>307</v>
      </c>
      <c r="D72" s="56">
        <v>1001.06782</v>
      </c>
      <c r="E72" s="52"/>
      <c r="F72" s="53"/>
      <c r="G72" s="53"/>
      <c r="H72" s="53"/>
    </row>
    <row r="73" spans="3:8" ht="12.75" customHeight="1">
      <c r="C73" s="55" t="s">
        <v>308</v>
      </c>
      <c r="D73" s="56">
        <v>1000.761281</v>
      </c>
      <c r="E73" s="52"/>
      <c r="F73" s="53"/>
      <c r="G73" s="53"/>
      <c r="H73" s="53"/>
    </row>
    <row r="74" spans="3:8" ht="12.75" customHeight="1">
      <c r="C74" s="55" t="s">
        <v>309</v>
      </c>
      <c r="D74" s="56">
        <v>1268.207093</v>
      </c>
      <c r="E74" s="52"/>
      <c r="F74" s="53"/>
      <c r="G74" s="53"/>
      <c r="H74" s="53"/>
    </row>
    <row r="75" spans="3:8" ht="12.75" customHeight="1">
      <c r="C75" s="55" t="s">
        <v>310</v>
      </c>
      <c r="D75" s="56">
        <v>1269.966616</v>
      </c>
      <c r="E75" s="52"/>
      <c r="F75" s="53"/>
      <c r="G75" s="53"/>
      <c r="H75" s="53"/>
    </row>
    <row r="76" spans="3:8" ht="12.75" customHeight="1">
      <c r="C76" s="55" t="s">
        <v>311</v>
      </c>
      <c r="D76" s="56">
        <v>1002</v>
      </c>
      <c r="E76" s="52"/>
      <c r="F76" s="53"/>
      <c r="G76" s="53"/>
      <c r="H76" s="53"/>
    </row>
    <row r="77" spans="3:8" ht="12.75" customHeight="1">
      <c r="C77" s="55" t="s">
        <v>312</v>
      </c>
      <c r="D77" s="56">
        <v>1001.33199</v>
      </c>
      <c r="E77" s="52"/>
      <c r="F77" s="53"/>
      <c r="G77" s="53"/>
      <c r="H77" s="53"/>
    </row>
    <row r="78" spans="3:8" ht="12.75" customHeight="1">
      <c r="C78" s="55" t="s">
        <v>313</v>
      </c>
      <c r="D78" s="56">
        <v>1000.863592</v>
      </c>
      <c r="E78" s="52"/>
      <c r="F78" s="53"/>
      <c r="G78" s="53"/>
      <c r="H78" s="53"/>
    </row>
    <row r="79" spans="3:8" ht="12.75" customHeight="1">
      <c r="C79" s="55" t="s">
        <v>314</v>
      </c>
      <c r="D79" s="56">
        <v>1269.929701</v>
      </c>
      <c r="E79" s="52"/>
      <c r="F79" s="53"/>
      <c r="G79" s="53"/>
      <c r="H79" s="53"/>
    </row>
    <row r="80" spans="3:8" ht="12.75" customHeight="1">
      <c r="C80" s="55" t="s">
        <v>396</v>
      </c>
      <c r="D80" s="57"/>
      <c r="E80" s="52"/>
      <c r="F80" s="53"/>
      <c r="G80" s="53"/>
      <c r="H80" s="53"/>
    </row>
    <row r="81" spans="3:8" ht="12.75" customHeight="1">
      <c r="C81" s="55" t="s">
        <v>304</v>
      </c>
      <c r="D81" s="58">
        <v>1276.9935</v>
      </c>
      <c r="E81" s="58"/>
      <c r="F81" s="196"/>
      <c r="G81" s="53"/>
      <c r="H81" s="53"/>
    </row>
    <row r="82" spans="3:8" ht="12.75" customHeight="1">
      <c r="C82" s="55" t="s">
        <v>305</v>
      </c>
      <c r="D82" s="58">
        <v>1001.5</v>
      </c>
      <c r="E82" s="58"/>
      <c r="F82" s="196"/>
      <c r="G82" s="53"/>
      <c r="H82" s="53"/>
    </row>
    <row r="83" spans="3:8" ht="12.75" customHeight="1">
      <c r="C83" s="55" t="s">
        <v>306</v>
      </c>
      <c r="D83" s="58">
        <v>1001.5565</v>
      </c>
      <c r="E83" s="58"/>
      <c r="F83" s="196"/>
      <c r="G83" s="53"/>
      <c r="H83" s="53"/>
    </row>
    <row r="84" spans="3:8" ht="12.75" customHeight="1">
      <c r="C84" s="55" t="s">
        <v>307</v>
      </c>
      <c r="D84" s="58">
        <v>1001.6672</v>
      </c>
      <c r="E84" s="58"/>
      <c r="F84" s="196"/>
      <c r="G84" s="53"/>
      <c r="H84" s="53"/>
    </row>
    <row r="85" spans="3:8" ht="12.75" customHeight="1">
      <c r="C85" s="55" t="s">
        <v>308</v>
      </c>
      <c r="D85" s="58">
        <v>1001.3514</v>
      </c>
      <c r="E85" s="58"/>
      <c r="F85" s="196"/>
      <c r="G85" s="53"/>
      <c r="H85" s="53"/>
    </row>
    <row r="86" spans="3:8" ht="12.75" customHeight="1">
      <c r="C86" s="55" t="s">
        <v>309</v>
      </c>
      <c r="D86" s="58">
        <v>1276.8598</v>
      </c>
      <c r="E86" s="58"/>
      <c r="F86" s="196"/>
      <c r="G86" s="53"/>
      <c r="H86" s="53"/>
    </row>
    <row r="87" spans="3:8" ht="12.75" customHeight="1">
      <c r="C87" s="55" t="s">
        <v>310</v>
      </c>
      <c r="D87" s="58">
        <v>1279.0013</v>
      </c>
      <c r="E87" s="58"/>
      <c r="F87" s="196"/>
      <c r="G87" s="53"/>
      <c r="H87" s="53"/>
    </row>
    <row r="88" spans="3:8" ht="12.75" customHeight="1">
      <c r="C88" s="55" t="s">
        <v>311</v>
      </c>
      <c r="D88" s="58">
        <v>1002.4</v>
      </c>
      <c r="E88" s="58"/>
      <c r="F88" s="196"/>
      <c r="G88" s="53"/>
      <c r="H88" s="53"/>
    </row>
    <row r="89" spans="3:8" ht="12.75" customHeight="1">
      <c r="C89" s="55" t="s">
        <v>312</v>
      </c>
      <c r="D89" s="58">
        <v>1002.1963</v>
      </c>
      <c r="E89" s="58"/>
      <c r="F89" s="196"/>
      <c r="G89" s="53"/>
      <c r="H89" s="53"/>
    </row>
    <row r="90" spans="3:8" ht="12.75" customHeight="1">
      <c r="C90" s="55" t="s">
        <v>313</v>
      </c>
      <c r="D90" s="58">
        <v>1008.2401</v>
      </c>
      <c r="E90" s="58"/>
      <c r="F90" s="196"/>
      <c r="G90" s="53"/>
      <c r="H90" s="53"/>
    </row>
    <row r="91" spans="3:8" ht="12.75" customHeight="1">
      <c r="C91" s="55" t="s">
        <v>314</v>
      </c>
      <c r="D91" s="58">
        <v>1278.9606</v>
      </c>
      <c r="E91" s="58"/>
      <c r="F91" s="196"/>
      <c r="G91" s="53"/>
      <c r="H91" s="53"/>
    </row>
    <row r="92" spans="3:8" ht="12.75" customHeight="1">
      <c r="C92" s="52" t="s">
        <v>315</v>
      </c>
      <c r="D92" s="60" t="s">
        <v>303</v>
      </c>
      <c r="E92" s="52"/>
      <c r="F92" s="53"/>
      <c r="G92" s="53"/>
      <c r="H92" s="53"/>
    </row>
    <row r="93" spans="3:8" ht="12.75" customHeight="1">
      <c r="C93" s="61" t="s">
        <v>316</v>
      </c>
      <c r="D93" s="60" t="s">
        <v>303</v>
      </c>
      <c r="E93" s="52"/>
      <c r="F93" s="53"/>
      <c r="G93" s="53"/>
      <c r="H93" s="53"/>
    </row>
    <row r="94" spans="3:8" ht="12.75" customHeight="1">
      <c r="C94" s="62" t="s">
        <v>317</v>
      </c>
      <c r="D94" s="60"/>
      <c r="E94" s="52"/>
      <c r="F94" s="53"/>
      <c r="G94" s="53"/>
      <c r="H94" s="53"/>
    </row>
    <row r="95" spans="3:8" ht="12.75" customHeight="1">
      <c r="C95" s="63" t="s">
        <v>317</v>
      </c>
      <c r="D95" s="60" t="s">
        <v>303</v>
      </c>
      <c r="E95" s="52"/>
      <c r="F95" s="53"/>
      <c r="G95" s="53"/>
      <c r="H95" s="53"/>
    </row>
    <row r="96" spans="3:8" ht="12.75" customHeight="1">
      <c r="C96" s="52" t="s">
        <v>318</v>
      </c>
      <c r="D96" s="60" t="s">
        <v>453</v>
      </c>
      <c r="E96" s="52"/>
      <c r="F96" s="53"/>
      <c r="G96" s="53"/>
      <c r="H96" s="53"/>
    </row>
    <row r="97" spans="3:8" ht="12.75" customHeight="1">
      <c r="C97" s="52" t="s">
        <v>319</v>
      </c>
      <c r="D97" s="64"/>
      <c r="E97" s="52"/>
      <c r="F97" s="53"/>
      <c r="G97" s="53"/>
      <c r="H97" s="53"/>
    </row>
    <row r="98" spans="3:8" ht="12.75" customHeight="1">
      <c r="C98" s="65" t="s">
        <v>320</v>
      </c>
      <c r="D98" s="66" t="s">
        <v>321</v>
      </c>
      <c r="E98" s="66" t="s">
        <v>322</v>
      </c>
      <c r="F98" s="53"/>
      <c r="G98" s="53"/>
      <c r="H98" s="53"/>
    </row>
    <row r="99" spans="3:8" ht="12.75">
      <c r="C99" s="55" t="s">
        <v>305</v>
      </c>
      <c r="D99" s="67">
        <v>4.908289999999999</v>
      </c>
      <c r="E99" s="67">
        <v>4.700773</v>
      </c>
      <c r="F99" s="53"/>
      <c r="G99" s="53"/>
      <c r="H99" s="53"/>
    </row>
    <row r="100" spans="3:8" ht="12.75">
      <c r="C100" s="55" t="s">
        <v>306</v>
      </c>
      <c r="D100" s="68">
        <v>4.677018</v>
      </c>
      <c r="E100" s="68">
        <v>4.4792760000000005</v>
      </c>
      <c r="F100" s="53"/>
      <c r="G100" s="53"/>
      <c r="H100" s="53"/>
    </row>
    <row r="101" spans="3:8" ht="12.75">
      <c r="C101" s="55" t="s">
        <v>307</v>
      </c>
      <c r="D101" s="68">
        <v>4.835329</v>
      </c>
      <c r="E101" s="68">
        <v>4.630894</v>
      </c>
      <c r="F101" s="53"/>
      <c r="G101" s="53"/>
      <c r="H101" s="53"/>
    </row>
    <row r="102" spans="3:8" ht="12.75">
      <c r="C102" s="55" t="s">
        <v>308</v>
      </c>
      <c r="D102" s="69">
        <v>4.847293</v>
      </c>
      <c r="E102" s="69">
        <v>4.642353</v>
      </c>
      <c r="F102" s="53"/>
      <c r="G102" s="53"/>
      <c r="H102" s="53"/>
    </row>
    <row r="103" spans="3:8" ht="12.75">
      <c r="C103" s="55" t="s">
        <v>311</v>
      </c>
      <c r="D103" s="68">
        <v>5.210983000000001</v>
      </c>
      <c r="E103" s="68">
        <v>4.990666000000001</v>
      </c>
      <c r="F103" s="53"/>
      <c r="G103" s="53"/>
      <c r="H103" s="53"/>
    </row>
    <row r="104" spans="3:8" ht="12.75">
      <c r="C104" s="55" t="s">
        <v>312</v>
      </c>
      <c r="D104" s="68">
        <v>4.847617</v>
      </c>
      <c r="E104" s="68">
        <v>4.642663000000001</v>
      </c>
      <c r="F104" s="53"/>
      <c r="G104" s="53"/>
      <c r="H104" s="53"/>
    </row>
    <row r="105" spans="3:8" ht="12.75">
      <c r="C105" s="55" t="s">
        <v>313</v>
      </c>
      <c r="D105" s="69">
        <v>3.194844</v>
      </c>
      <c r="E105" s="69">
        <v>3.059768</v>
      </c>
      <c r="F105" s="53"/>
      <c r="G105" s="53"/>
      <c r="H105" s="53"/>
    </row>
    <row r="106" spans="3:8" ht="12.75">
      <c r="C106" s="70" t="s">
        <v>323</v>
      </c>
      <c r="D106" s="68"/>
      <c r="E106" s="68"/>
      <c r="F106" s="53"/>
      <c r="G106" s="53"/>
      <c r="H106" s="53"/>
    </row>
    <row r="107" spans="3:8" ht="12.75">
      <c r="C107" s="71" t="s">
        <v>324</v>
      </c>
      <c r="D107" s="72"/>
      <c r="E107" s="72"/>
      <c r="F107" s="53"/>
      <c r="G107" s="53"/>
      <c r="H107" s="53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85">
      <selection activeCell="F105" sqref="F105"/>
    </sheetView>
  </sheetViews>
  <sheetFormatPr defaultColWidth="9.140625" defaultRowHeight="12.75"/>
  <cols>
    <col min="1" max="1" width="7.57421875" style="0" customWidth="1"/>
    <col min="2" max="2" width="13.28125" style="0" customWidth="1"/>
    <col min="3" max="3" width="62.28125" style="0" customWidth="1"/>
    <col min="4" max="5" width="22.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22.421875" style="0" customWidth="1"/>
    <col min="11" max="11" width="9.140625" style="15" customWidth="1"/>
    <col min="12" max="12" width="14.7109375" style="27" customWidth="1"/>
  </cols>
  <sheetData>
    <row r="1" spans="1:8" ht="18.75">
      <c r="A1" s="2"/>
      <c r="B1" s="2"/>
      <c r="C1" s="200" t="s">
        <v>95</v>
      </c>
      <c r="D1" s="200"/>
      <c r="E1" s="200"/>
      <c r="F1" s="200"/>
      <c r="G1" s="200"/>
      <c r="H1" s="31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32"/>
    </row>
    <row r="3" spans="1:8" ht="15.75" customHeight="1">
      <c r="A3" s="8"/>
      <c r="B3" s="8"/>
      <c r="C3" s="9"/>
      <c r="D3" s="3"/>
      <c r="E3" s="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296</v>
      </c>
      <c r="F4" s="12" t="s">
        <v>6</v>
      </c>
      <c r="G4" s="13" t="s">
        <v>7</v>
      </c>
      <c r="H4" s="26" t="s">
        <v>8</v>
      </c>
      <c r="I4" s="28"/>
      <c r="L4" s="34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96</v>
      </c>
      <c r="F7" s="14"/>
      <c r="G7" s="15"/>
      <c r="H7" s="16"/>
    </row>
    <row r="8" spans="3:8" ht="12.75" customHeight="1">
      <c r="C8" s="1" t="s">
        <v>66</v>
      </c>
      <c r="F8" s="14"/>
      <c r="G8" s="15"/>
      <c r="H8" s="16"/>
    </row>
    <row r="9" spans="1:8" ht="12.75" customHeight="1">
      <c r="A9">
        <v>1</v>
      </c>
      <c r="B9" t="s">
        <v>99</v>
      </c>
      <c r="C9" t="s">
        <v>97</v>
      </c>
      <c r="D9" t="s">
        <v>98</v>
      </c>
      <c r="E9" s="44">
        <v>112000</v>
      </c>
      <c r="F9" s="14">
        <v>363.272</v>
      </c>
      <c r="G9" s="15">
        <v>0.09539999999999998</v>
      </c>
      <c r="H9" s="16"/>
    </row>
    <row r="10" spans="1:11" ht="12.75" customHeight="1">
      <c r="A10">
        <v>2</v>
      </c>
      <c r="B10" t="s">
        <v>102</v>
      </c>
      <c r="C10" t="s">
        <v>100</v>
      </c>
      <c r="D10" t="s">
        <v>101</v>
      </c>
      <c r="E10" s="44">
        <v>32730</v>
      </c>
      <c r="F10" s="14">
        <v>282.32898</v>
      </c>
      <c r="G10" s="15">
        <v>0.0741</v>
      </c>
      <c r="H10" s="16"/>
      <c r="J10" s="17"/>
      <c r="K10" s="50"/>
    </row>
    <row r="11" spans="1:10" ht="12.75" customHeight="1">
      <c r="A11">
        <v>3</v>
      </c>
      <c r="B11" t="s">
        <v>105</v>
      </c>
      <c r="C11" t="s">
        <v>77</v>
      </c>
      <c r="D11" t="s">
        <v>103</v>
      </c>
      <c r="E11" s="44">
        <v>31580</v>
      </c>
      <c r="F11" s="14">
        <v>277.60399</v>
      </c>
      <c r="G11" s="15">
        <v>0.0729</v>
      </c>
      <c r="H11" s="16"/>
      <c r="J11" s="15"/>
    </row>
    <row r="12" spans="1:10" ht="12.75" customHeight="1">
      <c r="A12">
        <v>4</v>
      </c>
      <c r="B12" t="s">
        <v>108</v>
      </c>
      <c r="C12" t="s">
        <v>106</v>
      </c>
      <c r="D12" t="s">
        <v>107</v>
      </c>
      <c r="E12" s="44">
        <v>11000</v>
      </c>
      <c r="F12" s="14">
        <v>274.8735</v>
      </c>
      <c r="G12" s="15">
        <v>0.0722</v>
      </c>
      <c r="H12" s="16"/>
      <c r="J12" s="15"/>
    </row>
    <row r="13" spans="1:10" ht="12.75" customHeight="1">
      <c r="A13">
        <v>5</v>
      </c>
      <c r="B13" t="s">
        <v>110</v>
      </c>
      <c r="C13" t="s">
        <v>109</v>
      </c>
      <c r="D13" t="s">
        <v>104</v>
      </c>
      <c r="E13" s="44">
        <v>20700</v>
      </c>
      <c r="F13" s="14">
        <v>221.64525</v>
      </c>
      <c r="G13" s="15">
        <v>0.0582</v>
      </c>
      <c r="H13" s="16"/>
      <c r="J13" s="15"/>
    </row>
    <row r="14" spans="1:10" ht="12.75" customHeight="1">
      <c r="A14">
        <v>6</v>
      </c>
      <c r="B14" t="s">
        <v>112</v>
      </c>
      <c r="C14" t="s">
        <v>111</v>
      </c>
      <c r="D14" t="s">
        <v>104</v>
      </c>
      <c r="E14" s="44">
        <v>30090</v>
      </c>
      <c r="F14" s="14">
        <v>201.45255</v>
      </c>
      <c r="G14" s="15">
        <v>0.0529</v>
      </c>
      <c r="H14" s="16"/>
      <c r="J14" s="15"/>
    </row>
    <row r="15" spans="1:10" ht="12.75" customHeight="1">
      <c r="A15">
        <v>7</v>
      </c>
      <c r="B15" t="s">
        <v>114</v>
      </c>
      <c r="C15" t="s">
        <v>113</v>
      </c>
      <c r="D15" t="s">
        <v>104</v>
      </c>
      <c r="E15" s="44">
        <v>7600</v>
      </c>
      <c r="F15" s="14">
        <v>148.4888</v>
      </c>
      <c r="G15" s="15">
        <v>0.039</v>
      </c>
      <c r="H15" s="16"/>
      <c r="J15" s="15"/>
    </row>
    <row r="16" spans="1:10" ht="12.75" customHeight="1">
      <c r="A16">
        <v>8</v>
      </c>
      <c r="B16" t="s">
        <v>117</v>
      </c>
      <c r="C16" t="s">
        <v>115</v>
      </c>
      <c r="D16" t="s">
        <v>107</v>
      </c>
      <c r="E16" s="44">
        <v>9270</v>
      </c>
      <c r="F16" s="14">
        <v>140.732505</v>
      </c>
      <c r="G16" s="15">
        <v>0.0369</v>
      </c>
      <c r="H16" s="16"/>
      <c r="J16" s="15"/>
    </row>
    <row r="17" spans="1:10" ht="12.75" customHeight="1">
      <c r="A17">
        <v>9</v>
      </c>
      <c r="B17" t="s">
        <v>121</v>
      </c>
      <c r="C17" t="s">
        <v>118</v>
      </c>
      <c r="D17" t="s">
        <v>119</v>
      </c>
      <c r="E17" s="44">
        <v>9000</v>
      </c>
      <c r="F17" s="14">
        <v>126.711</v>
      </c>
      <c r="G17" s="15">
        <v>0.0333</v>
      </c>
      <c r="H17" s="16"/>
      <c r="J17" s="15"/>
    </row>
    <row r="18" spans="1:10" ht="12.75" customHeight="1">
      <c r="A18">
        <v>10</v>
      </c>
      <c r="B18" t="s">
        <v>124</v>
      </c>
      <c r="C18" t="s">
        <v>122</v>
      </c>
      <c r="D18" t="s">
        <v>123</v>
      </c>
      <c r="E18" s="44">
        <v>33000</v>
      </c>
      <c r="F18" s="14">
        <v>109.263</v>
      </c>
      <c r="G18" s="15">
        <v>0.0287</v>
      </c>
      <c r="H18" s="16"/>
      <c r="J18" s="15"/>
    </row>
    <row r="19" spans="1:10" ht="12.75" customHeight="1">
      <c r="A19">
        <v>11</v>
      </c>
      <c r="B19" t="s">
        <v>126</v>
      </c>
      <c r="C19" t="s">
        <v>125</v>
      </c>
      <c r="D19" t="s">
        <v>120</v>
      </c>
      <c r="E19" s="44">
        <v>24550</v>
      </c>
      <c r="F19" s="14">
        <v>96.223725</v>
      </c>
      <c r="G19" s="15">
        <v>0.0253</v>
      </c>
      <c r="H19" s="16"/>
      <c r="J19" s="15"/>
    </row>
    <row r="20" spans="1:10" ht="12.75" customHeight="1">
      <c r="A20">
        <v>12</v>
      </c>
      <c r="B20" t="s">
        <v>129</v>
      </c>
      <c r="C20" t="s">
        <v>127</v>
      </c>
      <c r="D20" t="s">
        <v>116</v>
      </c>
      <c r="E20" s="44">
        <v>34050</v>
      </c>
      <c r="F20" s="14">
        <v>95.78265</v>
      </c>
      <c r="G20" s="15">
        <v>0.025099999999999997</v>
      </c>
      <c r="H20" s="16"/>
      <c r="J20" s="15"/>
    </row>
    <row r="21" spans="1:10" ht="12.75" customHeight="1">
      <c r="A21">
        <v>13</v>
      </c>
      <c r="B21" t="s">
        <v>132</v>
      </c>
      <c r="C21" t="s">
        <v>130</v>
      </c>
      <c r="D21" t="s">
        <v>128</v>
      </c>
      <c r="E21" s="44">
        <v>29240</v>
      </c>
      <c r="F21" s="14">
        <v>85.3077</v>
      </c>
      <c r="G21" s="15">
        <v>0.022400000000000003</v>
      </c>
      <c r="H21" s="16"/>
      <c r="J21" s="15"/>
    </row>
    <row r="22" spans="1:10" ht="12.75" customHeight="1">
      <c r="A22">
        <v>14</v>
      </c>
      <c r="B22" t="s">
        <v>135</v>
      </c>
      <c r="C22" t="s">
        <v>133</v>
      </c>
      <c r="D22" t="s">
        <v>120</v>
      </c>
      <c r="E22" s="44">
        <v>3580</v>
      </c>
      <c r="F22" s="14">
        <v>79.43483</v>
      </c>
      <c r="G22" s="15">
        <v>0.0209</v>
      </c>
      <c r="H22" s="16"/>
      <c r="J22" s="15"/>
    </row>
    <row r="23" spans="1:10" ht="12.75" customHeight="1">
      <c r="A23">
        <v>15</v>
      </c>
      <c r="B23" t="s">
        <v>138</v>
      </c>
      <c r="C23" t="s">
        <v>136</v>
      </c>
      <c r="D23" t="s">
        <v>120</v>
      </c>
      <c r="E23" s="44">
        <v>7500</v>
      </c>
      <c r="F23" s="14">
        <v>75.86625</v>
      </c>
      <c r="G23" s="15">
        <v>0.0199</v>
      </c>
      <c r="H23" s="16"/>
      <c r="J23" s="15"/>
    </row>
    <row r="24" spans="1:10" ht="12.75" customHeight="1">
      <c r="A24">
        <v>16</v>
      </c>
      <c r="B24" t="s">
        <v>141</v>
      </c>
      <c r="C24" t="s">
        <v>139</v>
      </c>
      <c r="D24" t="s">
        <v>116</v>
      </c>
      <c r="E24" s="44">
        <v>3700</v>
      </c>
      <c r="F24" s="14">
        <v>71.18615</v>
      </c>
      <c r="G24" s="15">
        <v>0.0187</v>
      </c>
      <c r="H24" s="16"/>
      <c r="J24" s="15"/>
    </row>
    <row r="25" spans="1:10" ht="12.75" customHeight="1">
      <c r="A25">
        <v>17</v>
      </c>
      <c r="B25" t="s">
        <v>144</v>
      </c>
      <c r="C25" t="s">
        <v>142</v>
      </c>
      <c r="D25" t="s">
        <v>131</v>
      </c>
      <c r="E25" s="44">
        <v>24000</v>
      </c>
      <c r="F25" s="14">
        <v>65.7</v>
      </c>
      <c r="G25" s="15">
        <v>0.0172</v>
      </c>
      <c r="H25" s="16"/>
      <c r="J25" s="15"/>
    </row>
    <row r="26" spans="1:10" ht="12.75" customHeight="1">
      <c r="A26">
        <v>18</v>
      </c>
      <c r="B26" t="s">
        <v>147</v>
      </c>
      <c r="C26" t="s">
        <v>145</v>
      </c>
      <c r="D26" t="s">
        <v>116</v>
      </c>
      <c r="E26" s="44">
        <v>6700</v>
      </c>
      <c r="F26" s="14">
        <v>65.0302</v>
      </c>
      <c r="G26" s="15">
        <v>0.0171</v>
      </c>
      <c r="H26" s="16"/>
      <c r="J26" s="15"/>
    </row>
    <row r="27" spans="1:10" ht="12.75" customHeight="1">
      <c r="A27">
        <v>19</v>
      </c>
      <c r="B27" t="s">
        <v>150</v>
      </c>
      <c r="C27" t="s">
        <v>148</v>
      </c>
      <c r="D27" t="s">
        <v>104</v>
      </c>
      <c r="E27" s="44">
        <v>4830</v>
      </c>
      <c r="F27" s="14">
        <v>64.00716</v>
      </c>
      <c r="G27" s="15">
        <v>0.0168</v>
      </c>
      <c r="H27" s="16"/>
      <c r="J27" s="15"/>
    </row>
    <row r="28" spans="1:10" ht="12.75" customHeight="1">
      <c r="A28">
        <v>20</v>
      </c>
      <c r="B28" t="s">
        <v>152</v>
      </c>
      <c r="C28" t="s">
        <v>151</v>
      </c>
      <c r="D28" t="s">
        <v>134</v>
      </c>
      <c r="E28" s="44">
        <v>5280</v>
      </c>
      <c r="F28" s="14">
        <v>56.2716</v>
      </c>
      <c r="G28" s="15">
        <v>0.0148</v>
      </c>
      <c r="H28" s="16"/>
      <c r="J28" s="15"/>
    </row>
    <row r="29" spans="1:10" ht="12.75" customHeight="1">
      <c r="A29">
        <v>21</v>
      </c>
      <c r="B29" t="s">
        <v>154</v>
      </c>
      <c r="C29" t="s">
        <v>153</v>
      </c>
      <c r="D29" t="s">
        <v>101</v>
      </c>
      <c r="E29" s="44">
        <v>14800</v>
      </c>
      <c r="F29" s="14">
        <v>54.3086</v>
      </c>
      <c r="G29" s="15">
        <v>0.0143</v>
      </c>
      <c r="H29" s="16"/>
      <c r="J29" s="15"/>
    </row>
    <row r="30" spans="1:10" ht="12.75" customHeight="1">
      <c r="A30">
        <v>22</v>
      </c>
      <c r="B30" t="s">
        <v>156</v>
      </c>
      <c r="C30" t="s">
        <v>155</v>
      </c>
      <c r="D30" t="s">
        <v>104</v>
      </c>
      <c r="E30" s="44">
        <v>11671</v>
      </c>
      <c r="F30" s="14">
        <v>53.814981</v>
      </c>
      <c r="G30" s="15">
        <v>0.0141</v>
      </c>
      <c r="H30" s="16"/>
      <c r="J30" s="15"/>
    </row>
    <row r="31" spans="1:8" ht="12.75" customHeight="1">
      <c r="A31">
        <v>23</v>
      </c>
      <c r="B31" t="s">
        <v>158</v>
      </c>
      <c r="C31" t="s">
        <v>157</v>
      </c>
      <c r="D31" t="s">
        <v>107</v>
      </c>
      <c r="E31" s="44">
        <v>6150</v>
      </c>
      <c r="F31" s="14">
        <v>47.724</v>
      </c>
      <c r="G31" s="15">
        <v>0.0125</v>
      </c>
      <c r="H31" s="16"/>
    </row>
    <row r="32" spans="1:8" ht="12.75" customHeight="1">
      <c r="A32">
        <v>24</v>
      </c>
      <c r="B32" t="s">
        <v>160</v>
      </c>
      <c r="C32" t="s">
        <v>159</v>
      </c>
      <c r="D32" t="s">
        <v>101</v>
      </c>
      <c r="E32" s="44">
        <v>17000</v>
      </c>
      <c r="F32" s="14">
        <v>43.027</v>
      </c>
      <c r="G32" s="15">
        <v>0.0113</v>
      </c>
      <c r="H32" s="16"/>
    </row>
    <row r="33" spans="1:8" ht="12.75" customHeight="1">
      <c r="A33">
        <v>25</v>
      </c>
      <c r="B33" t="s">
        <v>162</v>
      </c>
      <c r="C33" t="s">
        <v>161</v>
      </c>
      <c r="D33" t="s">
        <v>107</v>
      </c>
      <c r="E33" s="44">
        <v>12000</v>
      </c>
      <c r="F33" s="14">
        <v>41.88</v>
      </c>
      <c r="G33" s="15">
        <v>0.011000000000000001</v>
      </c>
      <c r="H33" s="16"/>
    </row>
    <row r="34" spans="1:8" ht="12.75" customHeight="1">
      <c r="A34">
        <v>26</v>
      </c>
      <c r="B34" t="s">
        <v>164</v>
      </c>
      <c r="C34" t="s">
        <v>163</v>
      </c>
      <c r="D34" t="s">
        <v>104</v>
      </c>
      <c r="E34" s="44">
        <v>8000</v>
      </c>
      <c r="F34" s="14">
        <v>37.396</v>
      </c>
      <c r="G34" s="15">
        <v>0.0098</v>
      </c>
      <c r="H34" s="16"/>
    </row>
    <row r="35" spans="1:8" ht="12.75" customHeight="1">
      <c r="A35">
        <v>27</v>
      </c>
      <c r="B35" t="s">
        <v>166</v>
      </c>
      <c r="C35" t="s">
        <v>165</v>
      </c>
      <c r="D35" t="s">
        <v>116</v>
      </c>
      <c r="E35" s="44">
        <v>2200</v>
      </c>
      <c r="F35" s="14">
        <v>36.5871</v>
      </c>
      <c r="G35" s="15">
        <v>0.0096</v>
      </c>
      <c r="H35" s="16"/>
    </row>
    <row r="36" spans="1:8" ht="12.75" customHeight="1">
      <c r="A36">
        <v>28</v>
      </c>
      <c r="B36" t="s">
        <v>168</v>
      </c>
      <c r="C36" t="s">
        <v>167</v>
      </c>
      <c r="D36" t="s">
        <v>137</v>
      </c>
      <c r="E36" s="44">
        <v>12000</v>
      </c>
      <c r="F36" s="14">
        <v>36.306</v>
      </c>
      <c r="G36" s="15">
        <v>0.0095</v>
      </c>
      <c r="H36" s="16"/>
    </row>
    <row r="37" spans="1:8" ht="12.75" customHeight="1">
      <c r="A37">
        <v>29</v>
      </c>
      <c r="B37" t="s">
        <v>170</v>
      </c>
      <c r="C37" t="s">
        <v>169</v>
      </c>
      <c r="D37" t="s">
        <v>98</v>
      </c>
      <c r="E37" s="44">
        <v>750</v>
      </c>
      <c r="F37" s="14">
        <v>34.77375</v>
      </c>
      <c r="G37" s="15">
        <v>0.0091</v>
      </c>
      <c r="H37" s="16"/>
    </row>
    <row r="38" spans="1:8" ht="12.75" customHeight="1">
      <c r="A38">
        <v>30</v>
      </c>
      <c r="B38" t="s">
        <v>172</v>
      </c>
      <c r="C38" t="s">
        <v>171</v>
      </c>
      <c r="D38" t="s">
        <v>140</v>
      </c>
      <c r="E38" s="44">
        <v>18000</v>
      </c>
      <c r="F38" s="14">
        <v>32.625</v>
      </c>
      <c r="G38" s="15">
        <v>0.0086</v>
      </c>
      <c r="H38" s="16"/>
    </row>
    <row r="39" spans="1:8" ht="12.75" customHeight="1">
      <c r="A39">
        <v>31</v>
      </c>
      <c r="B39" t="s">
        <v>174</v>
      </c>
      <c r="C39" t="s">
        <v>173</v>
      </c>
      <c r="D39" t="s">
        <v>143</v>
      </c>
      <c r="E39" s="44">
        <v>20000</v>
      </c>
      <c r="F39" s="14">
        <v>28.75</v>
      </c>
      <c r="G39" s="15">
        <v>0.0075</v>
      </c>
      <c r="H39" s="16"/>
    </row>
    <row r="40" spans="1:8" ht="12.75" customHeight="1">
      <c r="A40">
        <v>32</v>
      </c>
      <c r="B40" t="s">
        <v>176</v>
      </c>
      <c r="C40" t="s">
        <v>175</v>
      </c>
      <c r="D40" t="s">
        <v>104</v>
      </c>
      <c r="E40" s="44">
        <v>5000</v>
      </c>
      <c r="F40" s="14">
        <v>28.7075</v>
      </c>
      <c r="G40" s="15">
        <v>0.0075</v>
      </c>
      <c r="H40" s="16"/>
    </row>
    <row r="41" spans="1:8" ht="12.75" customHeight="1">
      <c r="A41">
        <v>33</v>
      </c>
      <c r="B41" t="s">
        <v>178</v>
      </c>
      <c r="C41" t="s">
        <v>177</v>
      </c>
      <c r="D41" t="s">
        <v>103</v>
      </c>
      <c r="E41" s="44">
        <v>18000</v>
      </c>
      <c r="F41" s="14">
        <v>23.067</v>
      </c>
      <c r="G41" s="15">
        <v>0.0060999999999999995</v>
      </c>
      <c r="H41" s="16"/>
    </row>
    <row r="42" spans="1:8" ht="12.75" customHeight="1">
      <c r="A42">
        <v>34</v>
      </c>
      <c r="B42" t="s">
        <v>180</v>
      </c>
      <c r="C42" t="s">
        <v>179</v>
      </c>
      <c r="D42" t="s">
        <v>116</v>
      </c>
      <c r="E42" s="44">
        <v>1500</v>
      </c>
      <c r="F42" s="14">
        <v>23.06625</v>
      </c>
      <c r="G42" s="15">
        <v>0.0060999999999999995</v>
      </c>
      <c r="H42" s="16"/>
    </row>
    <row r="43" spans="1:8" ht="12.75" customHeight="1">
      <c r="A43">
        <v>35</v>
      </c>
      <c r="B43" t="s">
        <v>182</v>
      </c>
      <c r="C43" t="s">
        <v>181</v>
      </c>
      <c r="D43" t="s">
        <v>146</v>
      </c>
      <c r="E43" s="44">
        <v>10000</v>
      </c>
      <c r="F43" s="14">
        <v>17.425</v>
      </c>
      <c r="G43" s="15">
        <v>0.0046</v>
      </c>
      <c r="H43" s="16"/>
    </row>
    <row r="44" spans="1:8" ht="12.75" customHeight="1">
      <c r="A44">
        <v>36</v>
      </c>
      <c r="B44" t="s">
        <v>184</v>
      </c>
      <c r="C44" t="s">
        <v>183</v>
      </c>
      <c r="D44" t="s">
        <v>107</v>
      </c>
      <c r="E44" s="44">
        <v>1500</v>
      </c>
      <c r="F44" s="14">
        <v>15.897</v>
      </c>
      <c r="G44" s="15">
        <v>0.0042</v>
      </c>
      <c r="H44" s="16"/>
    </row>
    <row r="45" spans="1:8" ht="12.75" customHeight="1">
      <c r="A45">
        <v>37</v>
      </c>
      <c r="B45" t="s">
        <v>186</v>
      </c>
      <c r="C45" t="s">
        <v>185</v>
      </c>
      <c r="D45" t="s">
        <v>149</v>
      </c>
      <c r="E45" s="44">
        <v>10000</v>
      </c>
      <c r="F45" s="14">
        <v>9.98</v>
      </c>
      <c r="G45" s="15">
        <v>0.0026</v>
      </c>
      <c r="H45" s="16"/>
    </row>
    <row r="46" spans="1:9" ht="12.75" customHeight="1">
      <c r="A46" s="33"/>
      <c r="B46" s="33"/>
      <c r="C46" s="18" t="s">
        <v>38</v>
      </c>
      <c r="D46" s="18"/>
      <c r="E46" s="18"/>
      <c r="F46" s="19">
        <f>SUM(F9:F45)</f>
        <v>3466.5170210000006</v>
      </c>
      <c r="G46" s="20">
        <f>SUM(G9:G45)</f>
        <v>0.9102000000000001</v>
      </c>
      <c r="H46" s="21"/>
      <c r="I46" s="29"/>
    </row>
    <row r="47" spans="6:8" ht="12.75" customHeight="1">
      <c r="F47" s="14"/>
      <c r="G47" s="15"/>
      <c r="H47" s="16"/>
    </row>
    <row r="48" spans="3:8" ht="12.75" customHeight="1">
      <c r="C48" s="1" t="s">
        <v>65</v>
      </c>
      <c r="F48" s="14"/>
      <c r="G48" s="15"/>
      <c r="H48" s="16"/>
    </row>
    <row r="49" spans="3:8" ht="12.75" customHeight="1">
      <c r="C49" s="1" t="s">
        <v>66</v>
      </c>
      <c r="F49" s="14"/>
      <c r="G49" s="15"/>
      <c r="H49" s="16"/>
    </row>
    <row r="50" spans="1:8" ht="12.75" customHeight="1">
      <c r="A50">
        <v>38</v>
      </c>
      <c r="B50" t="s">
        <v>187</v>
      </c>
      <c r="C50" t="s">
        <v>133</v>
      </c>
      <c r="D50" t="s">
        <v>40</v>
      </c>
      <c r="E50" s="44">
        <v>98400</v>
      </c>
      <c r="F50" s="14">
        <v>0.987478</v>
      </c>
      <c r="G50" s="15">
        <v>0.0003</v>
      </c>
      <c r="H50" s="16">
        <v>41722</v>
      </c>
    </row>
    <row r="51" spans="1:9" ht="12.75" customHeight="1">
      <c r="A51" s="33"/>
      <c r="B51" s="33"/>
      <c r="C51" s="18" t="s">
        <v>38</v>
      </c>
      <c r="D51" s="18"/>
      <c r="E51" s="18"/>
      <c r="F51" s="19">
        <f>SUM(F50:F50)</f>
        <v>0.987478</v>
      </c>
      <c r="G51" s="20">
        <f>SUM(G50:G50)</f>
        <v>0.0003</v>
      </c>
      <c r="H51" s="21"/>
      <c r="I51" s="29"/>
    </row>
    <row r="52" spans="6:8" ht="12.75" customHeight="1">
      <c r="F52" s="14"/>
      <c r="G52" s="15"/>
      <c r="H52" s="16"/>
    </row>
    <row r="53" spans="3:8" ht="12.75" customHeight="1">
      <c r="C53" s="1" t="s">
        <v>90</v>
      </c>
      <c r="F53" s="14">
        <v>239.843433</v>
      </c>
      <c r="G53" s="15">
        <v>0.063</v>
      </c>
      <c r="H53" s="16"/>
    </row>
    <row r="54" spans="1:9" ht="12.75" customHeight="1">
      <c r="A54" s="33"/>
      <c r="B54" s="33"/>
      <c r="C54" s="18" t="s">
        <v>38</v>
      </c>
      <c r="D54" s="18"/>
      <c r="E54" s="18"/>
      <c r="F54" s="19">
        <f>SUM(F53:F53)</f>
        <v>239.843433</v>
      </c>
      <c r="G54" s="20">
        <f>SUM(G53:G53)</f>
        <v>0.063</v>
      </c>
      <c r="H54" s="21"/>
      <c r="I54" s="29"/>
    </row>
    <row r="55" spans="6:8" ht="12.75" customHeight="1">
      <c r="F55" s="14"/>
      <c r="G55" s="15"/>
      <c r="H55" s="16"/>
    </row>
    <row r="56" spans="3:8" ht="12.75" customHeight="1">
      <c r="C56" s="1" t="s">
        <v>91</v>
      </c>
      <c r="F56" s="14"/>
      <c r="G56" s="15"/>
      <c r="H56" s="16"/>
    </row>
    <row r="57" spans="3:8" ht="12.75" customHeight="1">
      <c r="C57" s="1" t="s">
        <v>92</v>
      </c>
      <c r="F57" s="14">
        <v>101.847907</v>
      </c>
      <c r="G57" s="15">
        <v>0.0265</v>
      </c>
      <c r="H57" s="16"/>
    </row>
    <row r="58" spans="1:9" ht="12.75" customHeight="1">
      <c r="A58" s="33"/>
      <c r="B58" s="33"/>
      <c r="C58" s="18" t="s">
        <v>38</v>
      </c>
      <c r="D58" s="18"/>
      <c r="E58" s="18"/>
      <c r="F58" s="19">
        <f>SUM(F57:F57)</f>
        <v>101.847907</v>
      </c>
      <c r="G58" s="20">
        <f>SUM(G57:G57)</f>
        <v>0.0265</v>
      </c>
      <c r="H58" s="21"/>
      <c r="I58" s="29"/>
    </row>
    <row r="59" spans="3:9" ht="12.75" customHeight="1">
      <c r="C59" s="22" t="s">
        <v>93</v>
      </c>
      <c r="D59" s="22"/>
      <c r="E59" s="22"/>
      <c r="F59" s="23">
        <f>SUM(F46,F51,F54,F58)</f>
        <v>3809.1958390000004</v>
      </c>
      <c r="G59" s="24">
        <f>SUM(G46,G51,G54,G58)</f>
        <v>1</v>
      </c>
      <c r="H59" s="25"/>
      <c r="I59" s="30"/>
    </row>
    <row r="60" ht="12.75" customHeight="1"/>
    <row r="61" ht="12.75" customHeight="1">
      <c r="C61" s="1" t="s">
        <v>297</v>
      </c>
    </row>
    <row r="62" ht="12.75" customHeight="1">
      <c r="C62" s="1" t="s">
        <v>298</v>
      </c>
    </row>
    <row r="63" ht="12.75" customHeight="1">
      <c r="C63" s="1" t="s">
        <v>94</v>
      </c>
    </row>
    <row r="64" ht="12.75" customHeight="1"/>
    <row r="65" ht="12.75" customHeight="1"/>
    <row r="66" spans="3:9" ht="12.75" customHeight="1">
      <c r="C66" s="73" t="s">
        <v>301</v>
      </c>
      <c r="D66" s="74"/>
      <c r="E66" s="73"/>
      <c r="F66" s="75"/>
      <c r="G66" s="76"/>
      <c r="H66" s="77"/>
      <c r="I66" s="73"/>
    </row>
    <row r="67" spans="3:9" ht="12.75" customHeight="1">
      <c r="C67" s="73" t="s">
        <v>325</v>
      </c>
      <c r="D67" s="74" t="s">
        <v>303</v>
      </c>
      <c r="E67" s="73"/>
      <c r="F67" s="75"/>
      <c r="G67" s="76"/>
      <c r="H67" s="77"/>
      <c r="I67" s="73"/>
    </row>
    <row r="68" spans="3:9" ht="12.75" customHeight="1">
      <c r="C68" s="52" t="s">
        <v>463</v>
      </c>
      <c r="D68" s="74"/>
      <c r="E68" s="73"/>
      <c r="F68" s="75"/>
      <c r="G68" s="76"/>
      <c r="H68" s="77"/>
      <c r="I68" s="73"/>
    </row>
    <row r="69" spans="3:9" ht="12.75" customHeight="1">
      <c r="C69" s="78" t="s">
        <v>326</v>
      </c>
      <c r="D69" s="79">
        <v>9.37</v>
      </c>
      <c r="F69" s="80"/>
      <c r="G69" s="76"/>
      <c r="H69" s="77"/>
      <c r="I69" s="73"/>
    </row>
    <row r="70" spans="3:9" ht="12.75" customHeight="1">
      <c r="C70" s="78" t="s">
        <v>327</v>
      </c>
      <c r="D70" s="79">
        <v>9.37</v>
      </c>
      <c r="F70" s="80"/>
      <c r="G70" s="76"/>
      <c r="H70" s="77"/>
      <c r="I70" s="73"/>
    </row>
    <row r="71" spans="3:9" ht="12.75" customHeight="1">
      <c r="C71" s="78" t="s">
        <v>328</v>
      </c>
      <c r="D71" s="79">
        <v>9.39</v>
      </c>
      <c r="F71" s="80"/>
      <c r="G71" s="76"/>
      <c r="H71" s="77"/>
      <c r="I71" s="73"/>
    </row>
    <row r="72" spans="3:9" ht="12.75" customHeight="1">
      <c r="C72" s="78" t="s">
        <v>329</v>
      </c>
      <c r="D72" s="79">
        <v>9.39</v>
      </c>
      <c r="F72" s="80"/>
      <c r="G72" s="76"/>
      <c r="H72" s="77"/>
      <c r="I72" s="73"/>
    </row>
    <row r="73" spans="3:9" ht="12.75" customHeight="1">
      <c r="C73" s="55" t="s">
        <v>396</v>
      </c>
      <c r="D73" s="81"/>
      <c r="E73" s="81"/>
      <c r="F73" s="82"/>
      <c r="G73" s="83"/>
      <c r="H73" s="77"/>
      <c r="I73" s="81"/>
    </row>
    <row r="74" spans="3:9" ht="12.75" customHeight="1">
      <c r="C74" s="78" t="s">
        <v>326</v>
      </c>
      <c r="D74" s="84">
        <v>9.18</v>
      </c>
      <c r="E74" s="81"/>
      <c r="F74" s="75"/>
      <c r="G74" s="76"/>
      <c r="H74" s="77"/>
      <c r="I74" s="73"/>
    </row>
    <row r="75" spans="3:9" ht="12.75" customHeight="1">
      <c r="C75" s="78" t="s">
        <v>327</v>
      </c>
      <c r="D75" s="84">
        <v>9.18</v>
      </c>
      <c r="E75" s="81"/>
      <c r="F75" s="75"/>
      <c r="G75" s="76"/>
      <c r="H75" s="77"/>
      <c r="I75" s="73"/>
    </row>
    <row r="76" spans="3:9" ht="12.75" customHeight="1">
      <c r="C76" s="78" t="s">
        <v>328</v>
      </c>
      <c r="D76" s="84">
        <v>9.21</v>
      </c>
      <c r="E76" s="81"/>
      <c r="F76" s="75"/>
      <c r="G76" s="76"/>
      <c r="H76" s="77"/>
      <c r="I76" s="73"/>
    </row>
    <row r="77" spans="3:9" ht="12.75" customHeight="1">
      <c r="C77" s="78" t="s">
        <v>329</v>
      </c>
      <c r="D77" s="84">
        <v>9.21</v>
      </c>
      <c r="E77" s="81"/>
      <c r="F77" s="75"/>
      <c r="G77" s="76"/>
      <c r="H77" s="77"/>
      <c r="I77" s="73"/>
    </row>
    <row r="78" spans="3:9" ht="12.75" customHeight="1">
      <c r="C78" s="78"/>
      <c r="D78" s="79"/>
      <c r="E78" s="81"/>
      <c r="F78" s="75"/>
      <c r="G78" s="76"/>
      <c r="H78" s="77"/>
      <c r="I78" s="73"/>
    </row>
    <row r="79" spans="3:9" ht="12.75" customHeight="1">
      <c r="C79" s="73" t="s">
        <v>315</v>
      </c>
      <c r="D79" s="85" t="s">
        <v>303</v>
      </c>
      <c r="E79" s="81"/>
      <c r="F79" s="75"/>
      <c r="G79" s="76"/>
      <c r="H79" s="77"/>
      <c r="I79" s="73"/>
    </row>
    <row r="80" spans="3:12" s="106" customFormat="1" ht="12.75" customHeight="1">
      <c r="C80" s="86" t="s">
        <v>397</v>
      </c>
      <c r="D80" s="81"/>
      <c r="E80" s="86"/>
      <c r="F80" s="81"/>
      <c r="G80" s="81"/>
      <c r="H80" s="81"/>
      <c r="I80" s="81"/>
      <c r="K80" s="134"/>
      <c r="L80" s="27"/>
    </row>
    <row r="81" spans="3:12" s="106" customFormat="1" ht="12.75" customHeight="1">
      <c r="C81" s="87" t="s">
        <v>330</v>
      </c>
      <c r="D81" s="87" t="s">
        <v>331</v>
      </c>
      <c r="E81" s="87" t="s">
        <v>332</v>
      </c>
      <c r="F81" s="87" t="s">
        <v>333</v>
      </c>
      <c r="G81" s="87" t="s">
        <v>334</v>
      </c>
      <c r="H81" s="87" t="s">
        <v>335</v>
      </c>
      <c r="I81" s="87" t="s">
        <v>336</v>
      </c>
      <c r="K81" s="134"/>
      <c r="L81" s="27"/>
    </row>
    <row r="82" spans="3:12" s="106" customFormat="1" ht="12.75" customHeight="1">
      <c r="C82" s="90" t="s">
        <v>337</v>
      </c>
      <c r="D82" s="91" t="s">
        <v>303</v>
      </c>
      <c r="E82" s="91" t="s">
        <v>303</v>
      </c>
      <c r="F82" s="91" t="s">
        <v>303</v>
      </c>
      <c r="G82" s="91" t="s">
        <v>303</v>
      </c>
      <c r="H82" s="91" t="s">
        <v>303</v>
      </c>
      <c r="I82" s="91" t="s">
        <v>303</v>
      </c>
      <c r="K82" s="134"/>
      <c r="L82" s="27"/>
    </row>
    <row r="83" spans="3:12" s="106" customFormat="1" ht="12.75" customHeight="1">
      <c r="C83" s="90" t="s">
        <v>338</v>
      </c>
      <c r="D83" s="91" t="s">
        <v>303</v>
      </c>
      <c r="E83" s="91" t="s">
        <v>303</v>
      </c>
      <c r="F83" s="91" t="s">
        <v>303</v>
      </c>
      <c r="G83" s="91" t="s">
        <v>303</v>
      </c>
      <c r="H83" s="91" t="s">
        <v>303</v>
      </c>
      <c r="I83" s="91" t="s">
        <v>303</v>
      </c>
      <c r="K83" s="134"/>
      <c r="L83" s="27"/>
    </row>
    <row r="84" spans="3:12" s="106" customFormat="1" ht="12.75" customHeight="1">
      <c r="C84" s="89"/>
      <c r="D84" s="79"/>
      <c r="E84" s="81"/>
      <c r="F84" s="82"/>
      <c r="G84" s="83"/>
      <c r="H84" s="81"/>
      <c r="I84" s="81"/>
      <c r="K84" s="134"/>
      <c r="L84" s="27"/>
    </row>
    <row r="85" spans="3:12" s="106" customFormat="1" ht="12.75" customHeight="1">
      <c r="C85" s="86" t="s">
        <v>398</v>
      </c>
      <c r="D85" s="81"/>
      <c r="E85" s="81"/>
      <c r="F85" s="81"/>
      <c r="G85" s="81"/>
      <c r="H85" s="81"/>
      <c r="I85" s="81"/>
      <c r="K85" s="134"/>
      <c r="L85" s="27"/>
    </row>
    <row r="86" spans="3:12" s="106" customFormat="1" ht="12.75" customHeight="1">
      <c r="C86" s="87" t="s">
        <v>330</v>
      </c>
      <c r="D86" s="87" t="s">
        <v>331</v>
      </c>
      <c r="E86" s="87" t="s">
        <v>339</v>
      </c>
      <c r="F86" s="87" t="s">
        <v>340</v>
      </c>
      <c r="G86" s="87" t="s">
        <v>341</v>
      </c>
      <c r="H86" s="87" t="s">
        <v>342</v>
      </c>
      <c r="I86" s="81"/>
      <c r="K86" s="134"/>
      <c r="L86" s="27"/>
    </row>
    <row r="87" spans="3:12" s="106" customFormat="1" ht="12.75" customHeight="1">
      <c r="C87" s="90" t="s">
        <v>337</v>
      </c>
      <c r="D87" s="91" t="s">
        <v>95</v>
      </c>
      <c r="E87" s="91">
        <v>50</v>
      </c>
      <c r="F87" s="91">
        <v>50</v>
      </c>
      <c r="G87" s="135">
        <v>14957460</v>
      </c>
      <c r="H87" s="92">
        <v>-642530.05</v>
      </c>
      <c r="I87" s="81"/>
      <c r="K87" s="134"/>
      <c r="L87" s="27"/>
    </row>
    <row r="88" spans="3:12" s="106" customFormat="1" ht="12.75" customHeight="1">
      <c r="C88" s="90" t="s">
        <v>338</v>
      </c>
      <c r="D88" s="91" t="s">
        <v>303</v>
      </c>
      <c r="E88" s="91" t="s">
        <v>303</v>
      </c>
      <c r="F88" s="91" t="s">
        <v>303</v>
      </c>
      <c r="G88" s="91" t="s">
        <v>303</v>
      </c>
      <c r="H88" s="91" t="s">
        <v>303</v>
      </c>
      <c r="I88" s="93"/>
      <c r="K88" s="134"/>
      <c r="L88" s="27"/>
    </row>
    <row r="89" spans="3:12" s="106" customFormat="1" ht="12.75" customHeight="1">
      <c r="C89" s="94"/>
      <c r="D89" s="95"/>
      <c r="E89" s="95"/>
      <c r="F89" s="95"/>
      <c r="G89" s="94"/>
      <c r="H89" s="96"/>
      <c r="I89" s="81"/>
      <c r="K89" s="134"/>
      <c r="L89" s="27"/>
    </row>
    <row r="90" spans="3:12" s="106" customFormat="1" ht="12.75" customHeight="1">
      <c r="C90" s="86" t="s">
        <v>399</v>
      </c>
      <c r="D90" s="81"/>
      <c r="E90" s="86"/>
      <c r="F90" s="81"/>
      <c r="G90" s="81"/>
      <c r="H90" s="81"/>
      <c r="I90" s="81"/>
      <c r="K90" s="134"/>
      <c r="L90" s="27"/>
    </row>
    <row r="91" spans="3:12" s="106" customFormat="1" ht="12.75" customHeight="1">
      <c r="C91" s="87" t="s">
        <v>330</v>
      </c>
      <c r="D91" s="87" t="s">
        <v>331</v>
      </c>
      <c r="E91" s="87" t="s">
        <v>332</v>
      </c>
      <c r="F91" s="97" t="s">
        <v>343</v>
      </c>
      <c r="G91" s="87" t="s">
        <v>344</v>
      </c>
      <c r="H91" s="87" t="s">
        <v>345</v>
      </c>
      <c r="I91" s="81"/>
      <c r="K91" s="134"/>
      <c r="L91" s="27"/>
    </row>
    <row r="92" spans="3:12" s="106" customFormat="1" ht="12.75" customHeight="1">
      <c r="C92" s="81" t="s">
        <v>337</v>
      </c>
      <c r="D92" s="88" t="s">
        <v>303</v>
      </c>
      <c r="E92" s="88" t="s">
        <v>303</v>
      </c>
      <c r="F92" s="88" t="s">
        <v>303</v>
      </c>
      <c r="G92" s="88" t="s">
        <v>303</v>
      </c>
      <c r="H92" s="88" t="s">
        <v>303</v>
      </c>
      <c r="I92" s="81"/>
      <c r="K92" s="134"/>
      <c r="L92" s="27"/>
    </row>
    <row r="93" spans="3:12" s="106" customFormat="1" ht="12.75" customHeight="1">
      <c r="C93" s="81" t="s">
        <v>338</v>
      </c>
      <c r="D93" s="88" t="s">
        <v>303</v>
      </c>
      <c r="E93" s="88" t="s">
        <v>303</v>
      </c>
      <c r="F93" s="88" t="s">
        <v>303</v>
      </c>
      <c r="G93" s="88" t="s">
        <v>303</v>
      </c>
      <c r="H93" s="88" t="s">
        <v>303</v>
      </c>
      <c r="I93" s="81"/>
      <c r="K93" s="134"/>
      <c r="L93" s="27"/>
    </row>
    <row r="94" spans="3:12" s="106" customFormat="1" ht="12.75" customHeight="1">
      <c r="C94" s="94"/>
      <c r="D94" s="95"/>
      <c r="E94" s="95"/>
      <c r="F94" s="95"/>
      <c r="G94" s="94"/>
      <c r="H94" s="96"/>
      <c r="I94" s="81"/>
      <c r="K94" s="134"/>
      <c r="L94" s="27"/>
    </row>
    <row r="95" spans="3:12" s="106" customFormat="1" ht="12.75" customHeight="1">
      <c r="C95" s="86" t="s">
        <v>400</v>
      </c>
      <c r="D95" s="81"/>
      <c r="E95" s="98"/>
      <c r="F95" s="81"/>
      <c r="G95" s="81"/>
      <c r="H95" s="96"/>
      <c r="I95" s="81"/>
      <c r="K95" s="134"/>
      <c r="L95" s="27"/>
    </row>
    <row r="96" spans="3:12" s="106" customFormat="1" ht="12.75" customHeight="1">
      <c r="C96" s="87" t="s">
        <v>330</v>
      </c>
      <c r="D96" s="87" t="s">
        <v>331</v>
      </c>
      <c r="E96" s="87" t="s">
        <v>346</v>
      </c>
      <c r="F96" s="99" t="s">
        <v>347</v>
      </c>
      <c r="G96" s="87" t="s">
        <v>348</v>
      </c>
      <c r="H96" s="87" t="s">
        <v>342</v>
      </c>
      <c r="I96" s="81"/>
      <c r="K96" s="134"/>
      <c r="L96" s="27"/>
    </row>
    <row r="97" spans="3:12" s="106" customFormat="1" ht="12.75" customHeight="1">
      <c r="C97" s="90" t="s">
        <v>337</v>
      </c>
      <c r="D97" s="91"/>
      <c r="E97" s="91"/>
      <c r="F97" s="100"/>
      <c r="G97" s="92"/>
      <c r="H97" s="92"/>
      <c r="I97" s="81"/>
      <c r="K97" s="134"/>
      <c r="L97" s="27"/>
    </row>
    <row r="98" spans="3:12" s="106" customFormat="1" ht="12.75" customHeight="1">
      <c r="C98" s="90" t="s">
        <v>338</v>
      </c>
      <c r="D98" s="91"/>
      <c r="E98" s="91"/>
      <c r="F98" s="100"/>
      <c r="G98" s="92"/>
      <c r="H98" s="92"/>
      <c r="I98" s="81"/>
      <c r="K98" s="134"/>
      <c r="L98" s="27"/>
    </row>
    <row r="99" spans="3:9" ht="12.75" customHeight="1">
      <c r="C99" s="81"/>
      <c r="D99" s="53"/>
      <c r="E99" s="101"/>
      <c r="F99" s="102"/>
      <c r="G99" s="53"/>
      <c r="H99" s="53"/>
      <c r="I99" s="81"/>
    </row>
    <row r="100" spans="3:9" ht="12.75">
      <c r="C100" s="81" t="s">
        <v>316</v>
      </c>
      <c r="D100" s="88" t="s">
        <v>303</v>
      </c>
      <c r="E100" s="81"/>
      <c r="F100" s="75"/>
      <c r="G100" s="76"/>
      <c r="H100" s="77"/>
      <c r="I100" s="73"/>
    </row>
    <row r="101" spans="3:9" ht="12.75">
      <c r="C101" s="73" t="s">
        <v>349</v>
      </c>
      <c r="D101" s="88" t="s">
        <v>303</v>
      </c>
      <c r="E101" s="81"/>
      <c r="F101" s="75"/>
      <c r="G101" s="76"/>
      <c r="H101" s="77"/>
      <c r="I101" s="73"/>
    </row>
    <row r="102" spans="3:9" ht="12.75">
      <c r="C102" s="81" t="s">
        <v>350</v>
      </c>
      <c r="D102" s="130">
        <v>1.5872346041040808</v>
      </c>
      <c r="E102" s="81"/>
      <c r="F102" s="75"/>
      <c r="G102" s="76"/>
      <c r="H102" s="77"/>
      <c r="I102" s="73"/>
    </row>
    <row r="103" spans="3:9" ht="12.75">
      <c r="C103" s="81" t="s">
        <v>351</v>
      </c>
      <c r="D103" s="81"/>
      <c r="E103" s="81"/>
      <c r="F103" s="75"/>
      <c r="G103" s="76"/>
      <c r="H103" s="77"/>
      <c r="I103" s="73"/>
    </row>
    <row r="104" spans="3:9" ht="12.75">
      <c r="C104" s="103" t="s">
        <v>320</v>
      </c>
      <c r="D104" s="104" t="s">
        <v>321</v>
      </c>
      <c r="E104" s="104" t="s">
        <v>322</v>
      </c>
      <c r="F104" s="75"/>
      <c r="G104" s="76"/>
      <c r="H104" s="77"/>
      <c r="I104" s="73"/>
    </row>
    <row r="105" spans="3:9" ht="12.75">
      <c r="C105" s="78" t="s">
        <v>352</v>
      </c>
      <c r="D105" s="105" t="s">
        <v>353</v>
      </c>
      <c r="E105" s="105" t="s">
        <v>353</v>
      </c>
      <c r="F105" s="75"/>
      <c r="G105" s="76"/>
      <c r="H105" s="77"/>
      <c r="I105" s="73"/>
    </row>
    <row r="106" spans="3:9" ht="12.75">
      <c r="C106" s="78" t="s">
        <v>354</v>
      </c>
      <c r="D106" s="105" t="s">
        <v>353</v>
      </c>
      <c r="E106" s="105" t="s">
        <v>353</v>
      </c>
      <c r="F106" s="75"/>
      <c r="G106" s="76"/>
      <c r="H106" s="77"/>
      <c r="I106" s="73"/>
    </row>
    <row r="107" spans="3:9" ht="12.75">
      <c r="C107" s="81" t="s">
        <v>355</v>
      </c>
      <c r="D107" s="81"/>
      <c r="E107" s="81"/>
      <c r="F107" s="75"/>
      <c r="G107" s="76"/>
      <c r="H107" s="77"/>
      <c r="I107" s="73"/>
    </row>
    <row r="108" spans="3:9" ht="12.75">
      <c r="C108" s="81" t="s">
        <v>324</v>
      </c>
      <c r="D108" s="73"/>
      <c r="E108" s="73"/>
      <c r="F108" s="73"/>
      <c r="G108" s="76"/>
      <c r="H108" s="77"/>
      <c r="I108" s="73"/>
    </row>
    <row r="109" spans="3:9" ht="12.75">
      <c r="C109" s="53"/>
      <c r="D109" s="53"/>
      <c r="E109" s="53"/>
      <c r="F109" s="53"/>
      <c r="G109" s="53"/>
      <c r="H109" s="53"/>
      <c r="I109" s="81"/>
    </row>
    <row r="111" ht="12.75">
      <c r="I111" s="106"/>
    </row>
    <row r="112" ht="12.75">
      <c r="I112" s="106"/>
    </row>
    <row r="113" ht="12.75">
      <c r="I113" s="106"/>
    </row>
    <row r="114" ht="12.75">
      <c r="I114" s="106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C115" sqref="C115"/>
    </sheetView>
  </sheetViews>
  <sheetFormatPr defaultColWidth="9.140625" defaultRowHeight="12.75"/>
  <cols>
    <col min="1" max="1" width="7.57421875" style="0" customWidth="1"/>
    <col min="2" max="2" width="15.00390625" style="0" customWidth="1"/>
    <col min="3" max="3" width="78.7109375" style="0" customWidth="1"/>
    <col min="4" max="4" width="22.421875" style="0" customWidth="1"/>
    <col min="5" max="5" width="22.421875" style="44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22.421875" style="0" customWidth="1"/>
    <col min="11" max="11" width="9.140625" style="15" customWidth="1"/>
    <col min="12" max="12" width="15.140625" style="27" customWidth="1"/>
  </cols>
  <sheetData>
    <row r="1" spans="1:8" ht="18.75">
      <c r="A1" s="2"/>
      <c r="B1" s="2"/>
      <c r="C1" s="200" t="s">
        <v>188</v>
      </c>
      <c r="D1" s="200"/>
      <c r="E1" s="200"/>
      <c r="F1" s="200"/>
      <c r="G1" s="200"/>
      <c r="H1" s="31"/>
    </row>
    <row r="2" spans="1:8" ht="12.75">
      <c r="A2" s="3" t="s">
        <v>1</v>
      </c>
      <c r="B2" s="3"/>
      <c r="C2" s="4" t="s">
        <v>2</v>
      </c>
      <c r="D2" s="5"/>
      <c r="E2" s="46"/>
      <c r="F2" s="6"/>
      <c r="G2" s="7"/>
      <c r="H2" s="32"/>
    </row>
    <row r="3" spans="1:8" ht="15.75" customHeight="1">
      <c r="A3" s="8"/>
      <c r="B3" s="8"/>
      <c r="C3" s="9"/>
      <c r="D3" s="3"/>
      <c r="E3" s="4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47" t="s">
        <v>296</v>
      </c>
      <c r="F4" s="12" t="s">
        <v>6</v>
      </c>
      <c r="G4" s="13" t="s">
        <v>7</v>
      </c>
      <c r="H4" s="26" t="s">
        <v>8</v>
      </c>
      <c r="I4" s="28"/>
      <c r="L4" s="34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96</v>
      </c>
      <c r="F7" s="14"/>
      <c r="G7" s="15"/>
      <c r="H7" s="16"/>
    </row>
    <row r="8" spans="3:8" ht="12.75" customHeight="1">
      <c r="C8" s="1" t="s">
        <v>66</v>
      </c>
      <c r="F8" s="14"/>
      <c r="G8" s="15"/>
      <c r="H8" s="16"/>
    </row>
    <row r="9" spans="1:8" ht="12.75" customHeight="1">
      <c r="A9">
        <v>1</v>
      </c>
      <c r="B9" t="s">
        <v>99</v>
      </c>
      <c r="C9" t="s">
        <v>97</v>
      </c>
      <c r="D9" t="s">
        <v>98</v>
      </c>
      <c r="E9" s="44">
        <v>130100</v>
      </c>
      <c r="F9" s="14">
        <v>421.97935</v>
      </c>
      <c r="G9" s="15">
        <v>0.0692</v>
      </c>
      <c r="H9" s="16"/>
    </row>
    <row r="10" spans="1:11" ht="12.75" customHeight="1">
      <c r="A10">
        <v>2</v>
      </c>
      <c r="B10" t="s">
        <v>102</v>
      </c>
      <c r="C10" t="s">
        <v>100</v>
      </c>
      <c r="D10" t="s">
        <v>101</v>
      </c>
      <c r="E10" s="44">
        <v>44500</v>
      </c>
      <c r="F10" s="14">
        <v>383.857</v>
      </c>
      <c r="G10" s="15">
        <v>0.063</v>
      </c>
      <c r="H10" s="16"/>
      <c r="J10" s="17"/>
      <c r="K10" s="50"/>
    </row>
    <row r="11" spans="1:10" ht="12.75" customHeight="1">
      <c r="A11">
        <v>3</v>
      </c>
      <c r="B11" t="s">
        <v>108</v>
      </c>
      <c r="C11" t="s">
        <v>106</v>
      </c>
      <c r="D11" t="s">
        <v>107</v>
      </c>
      <c r="E11" s="44">
        <v>13300</v>
      </c>
      <c r="F11" s="14">
        <v>332.34705</v>
      </c>
      <c r="G11" s="15">
        <v>0.0545</v>
      </c>
      <c r="H11" s="16"/>
      <c r="J11" s="15"/>
    </row>
    <row r="12" spans="1:10" ht="12.75" customHeight="1">
      <c r="A12">
        <v>4</v>
      </c>
      <c r="B12" t="s">
        <v>112</v>
      </c>
      <c r="C12" t="s">
        <v>111</v>
      </c>
      <c r="D12" t="s">
        <v>104</v>
      </c>
      <c r="E12" s="44">
        <v>48800</v>
      </c>
      <c r="F12" s="14">
        <v>326.716</v>
      </c>
      <c r="G12" s="15">
        <v>0.0536</v>
      </c>
      <c r="H12" s="16"/>
      <c r="J12" s="15"/>
    </row>
    <row r="13" spans="1:10" ht="12.75" customHeight="1">
      <c r="A13">
        <v>5</v>
      </c>
      <c r="B13" t="s">
        <v>105</v>
      </c>
      <c r="C13" t="s">
        <v>77</v>
      </c>
      <c r="D13" t="s">
        <v>103</v>
      </c>
      <c r="E13" s="44">
        <v>36550</v>
      </c>
      <c r="F13" s="14">
        <v>321.292775</v>
      </c>
      <c r="G13" s="15">
        <v>0.0527</v>
      </c>
      <c r="H13" s="16"/>
      <c r="J13" s="15"/>
    </row>
    <row r="14" spans="1:10" ht="12.75" customHeight="1">
      <c r="A14">
        <v>6</v>
      </c>
      <c r="B14" t="s">
        <v>110</v>
      </c>
      <c r="C14" t="s">
        <v>109</v>
      </c>
      <c r="D14" t="s">
        <v>104</v>
      </c>
      <c r="E14" s="44">
        <v>26000</v>
      </c>
      <c r="F14" s="14">
        <v>278.395</v>
      </c>
      <c r="G14" s="15">
        <v>0.045700000000000005</v>
      </c>
      <c r="H14" s="16"/>
      <c r="J14" s="15"/>
    </row>
    <row r="15" spans="1:10" ht="12.75" customHeight="1">
      <c r="A15">
        <v>7</v>
      </c>
      <c r="B15" t="s">
        <v>114</v>
      </c>
      <c r="C15" t="s">
        <v>113</v>
      </c>
      <c r="D15" t="s">
        <v>104</v>
      </c>
      <c r="E15" s="44">
        <v>9070</v>
      </c>
      <c r="F15" s="14">
        <v>177.20966</v>
      </c>
      <c r="G15" s="15">
        <v>0.0291</v>
      </c>
      <c r="H15" s="16"/>
      <c r="J15" s="15"/>
    </row>
    <row r="16" spans="1:10" ht="12.75" customHeight="1">
      <c r="A16">
        <v>8</v>
      </c>
      <c r="B16" t="s">
        <v>190</v>
      </c>
      <c r="C16" t="s">
        <v>189</v>
      </c>
      <c r="D16" t="s">
        <v>98</v>
      </c>
      <c r="E16" s="44">
        <v>29200</v>
      </c>
      <c r="F16" s="14">
        <v>170.8638</v>
      </c>
      <c r="G16" s="15">
        <v>0.027999999999999997</v>
      </c>
      <c r="H16" s="16"/>
      <c r="J16" s="15"/>
    </row>
    <row r="17" spans="1:10" ht="12.75" customHeight="1">
      <c r="A17">
        <v>9</v>
      </c>
      <c r="B17" t="s">
        <v>121</v>
      </c>
      <c r="C17" t="s">
        <v>118</v>
      </c>
      <c r="D17" t="s">
        <v>119</v>
      </c>
      <c r="E17" s="44">
        <v>12000</v>
      </c>
      <c r="F17" s="14">
        <v>168.948</v>
      </c>
      <c r="G17" s="15">
        <v>0.0277</v>
      </c>
      <c r="H17" s="16"/>
      <c r="J17" s="15"/>
    </row>
    <row r="18" spans="1:10" ht="12.75" customHeight="1">
      <c r="A18">
        <v>10</v>
      </c>
      <c r="B18" t="s">
        <v>117</v>
      </c>
      <c r="C18" t="s">
        <v>115</v>
      </c>
      <c r="D18" t="s">
        <v>107</v>
      </c>
      <c r="E18" s="44">
        <v>10270</v>
      </c>
      <c r="F18" s="14">
        <v>155.914005</v>
      </c>
      <c r="G18" s="15">
        <v>0.0256</v>
      </c>
      <c r="H18" s="16"/>
      <c r="J18" s="15"/>
    </row>
    <row r="19" spans="1:10" ht="12.75" customHeight="1">
      <c r="A19">
        <v>11</v>
      </c>
      <c r="B19" t="s">
        <v>126</v>
      </c>
      <c r="C19" t="s">
        <v>125</v>
      </c>
      <c r="D19" t="s">
        <v>120</v>
      </c>
      <c r="E19" s="44">
        <v>36400</v>
      </c>
      <c r="F19" s="14">
        <v>142.6698</v>
      </c>
      <c r="G19" s="15">
        <v>0.023399999999999997</v>
      </c>
      <c r="H19" s="16"/>
      <c r="J19" s="15"/>
    </row>
    <row r="20" spans="1:10" ht="12.75" customHeight="1">
      <c r="A20">
        <v>12</v>
      </c>
      <c r="B20" t="s">
        <v>135</v>
      </c>
      <c r="C20" t="s">
        <v>133</v>
      </c>
      <c r="D20" t="s">
        <v>120</v>
      </c>
      <c r="E20" s="44">
        <v>5400</v>
      </c>
      <c r="F20" s="14">
        <v>119.8179</v>
      </c>
      <c r="G20" s="15">
        <v>0.0197</v>
      </c>
      <c r="H20" s="16"/>
      <c r="J20" s="15"/>
    </row>
    <row r="21" spans="1:10" ht="12.75" customHeight="1">
      <c r="A21">
        <v>13</v>
      </c>
      <c r="B21" t="s">
        <v>124</v>
      </c>
      <c r="C21" t="s">
        <v>122</v>
      </c>
      <c r="D21" t="s">
        <v>123</v>
      </c>
      <c r="E21" s="44">
        <v>34500</v>
      </c>
      <c r="F21" s="14">
        <v>114.2295</v>
      </c>
      <c r="G21" s="15">
        <v>0.0187</v>
      </c>
      <c r="H21" s="16"/>
      <c r="J21" s="15"/>
    </row>
    <row r="22" spans="1:10" ht="12.75" customHeight="1">
      <c r="A22">
        <v>14</v>
      </c>
      <c r="B22" t="s">
        <v>129</v>
      </c>
      <c r="C22" t="s">
        <v>127</v>
      </c>
      <c r="D22" t="s">
        <v>116</v>
      </c>
      <c r="E22" s="44">
        <v>39950</v>
      </c>
      <c r="F22" s="14">
        <v>112.37935</v>
      </c>
      <c r="G22" s="15">
        <v>0.0184</v>
      </c>
      <c r="H22" s="16"/>
      <c r="J22" s="15"/>
    </row>
    <row r="23" spans="1:10" ht="12.75" customHeight="1">
      <c r="A23">
        <v>15</v>
      </c>
      <c r="B23" t="s">
        <v>132</v>
      </c>
      <c r="C23" t="s">
        <v>130</v>
      </c>
      <c r="D23" t="s">
        <v>128</v>
      </c>
      <c r="E23" s="44">
        <v>33900</v>
      </c>
      <c r="F23" s="14">
        <v>98.90325</v>
      </c>
      <c r="G23" s="15">
        <v>0.016200000000000003</v>
      </c>
      <c r="H23" s="16"/>
      <c r="J23" s="15"/>
    </row>
    <row r="24" spans="1:10" ht="12.75" customHeight="1">
      <c r="A24">
        <v>16</v>
      </c>
      <c r="B24" t="s">
        <v>138</v>
      </c>
      <c r="C24" t="s">
        <v>136</v>
      </c>
      <c r="D24" t="s">
        <v>120</v>
      </c>
      <c r="E24" s="44">
        <v>9000</v>
      </c>
      <c r="F24" s="14">
        <v>91.0395</v>
      </c>
      <c r="G24" s="15">
        <v>0.0149</v>
      </c>
      <c r="H24" s="16"/>
      <c r="J24" s="15"/>
    </row>
    <row r="25" spans="1:10" ht="12.75" customHeight="1">
      <c r="A25">
        <v>17</v>
      </c>
      <c r="B25" t="s">
        <v>144</v>
      </c>
      <c r="C25" t="s">
        <v>142</v>
      </c>
      <c r="D25" t="s">
        <v>131</v>
      </c>
      <c r="E25" s="44">
        <v>29700</v>
      </c>
      <c r="F25" s="14">
        <v>81.30375</v>
      </c>
      <c r="G25" s="15">
        <v>0.013300000000000001</v>
      </c>
      <c r="H25" s="16"/>
      <c r="J25" s="15"/>
    </row>
    <row r="26" spans="1:10" ht="12.75" customHeight="1">
      <c r="A26">
        <v>18</v>
      </c>
      <c r="B26" t="s">
        <v>147</v>
      </c>
      <c r="C26" t="s">
        <v>145</v>
      </c>
      <c r="D26" t="s">
        <v>116</v>
      </c>
      <c r="E26" s="44">
        <v>8000</v>
      </c>
      <c r="F26" s="14">
        <v>77.648</v>
      </c>
      <c r="G26" s="15">
        <v>0.0127</v>
      </c>
      <c r="H26" s="16"/>
      <c r="J26" s="15"/>
    </row>
    <row r="27" spans="1:10" ht="12.75" customHeight="1">
      <c r="A27">
        <v>19</v>
      </c>
      <c r="B27" t="s">
        <v>152</v>
      </c>
      <c r="C27" t="s">
        <v>151</v>
      </c>
      <c r="D27" t="s">
        <v>134</v>
      </c>
      <c r="E27" s="44">
        <v>7251</v>
      </c>
      <c r="F27" s="14">
        <v>77.277533</v>
      </c>
      <c r="G27" s="15">
        <v>0.0127</v>
      </c>
      <c r="H27" s="16"/>
      <c r="J27" s="15"/>
    </row>
    <row r="28" spans="1:10" ht="12.75" customHeight="1">
      <c r="A28">
        <v>20</v>
      </c>
      <c r="B28" t="s">
        <v>150</v>
      </c>
      <c r="C28" t="s">
        <v>148</v>
      </c>
      <c r="D28" t="s">
        <v>104</v>
      </c>
      <c r="E28" s="44">
        <v>5670</v>
      </c>
      <c r="F28" s="14">
        <v>75.13884</v>
      </c>
      <c r="G28" s="15">
        <v>0.0123</v>
      </c>
      <c r="H28" s="16"/>
      <c r="J28" s="15"/>
    </row>
    <row r="29" spans="1:10" ht="12.75" customHeight="1">
      <c r="A29">
        <v>21</v>
      </c>
      <c r="B29" t="s">
        <v>156</v>
      </c>
      <c r="C29" t="s">
        <v>155</v>
      </c>
      <c r="D29" t="s">
        <v>104</v>
      </c>
      <c r="E29" s="44">
        <v>16189</v>
      </c>
      <c r="F29" s="14">
        <v>74.647479</v>
      </c>
      <c r="G29" s="15">
        <v>0.012199999999999999</v>
      </c>
      <c r="H29" s="16"/>
      <c r="J29" s="15"/>
    </row>
    <row r="30" spans="1:10" ht="12.75" customHeight="1">
      <c r="A30">
        <v>22</v>
      </c>
      <c r="B30" t="s">
        <v>154</v>
      </c>
      <c r="C30" t="s">
        <v>153</v>
      </c>
      <c r="D30" t="s">
        <v>101</v>
      </c>
      <c r="E30" s="44">
        <v>18600</v>
      </c>
      <c r="F30" s="14">
        <v>68.2527</v>
      </c>
      <c r="G30" s="15">
        <v>0.011200000000000002</v>
      </c>
      <c r="H30" s="16"/>
      <c r="J30" s="15"/>
    </row>
    <row r="31" spans="1:10" ht="12.75" customHeight="1">
      <c r="A31">
        <v>23</v>
      </c>
      <c r="B31" t="s">
        <v>158</v>
      </c>
      <c r="C31" t="s">
        <v>157</v>
      </c>
      <c r="D31" t="s">
        <v>107</v>
      </c>
      <c r="E31" s="44">
        <v>7500</v>
      </c>
      <c r="F31" s="14">
        <v>58.2</v>
      </c>
      <c r="G31" s="15">
        <v>0.0095</v>
      </c>
      <c r="H31" s="16"/>
      <c r="J31" s="15"/>
    </row>
    <row r="32" spans="1:10" ht="12.75" customHeight="1">
      <c r="A32">
        <v>24</v>
      </c>
      <c r="B32" t="s">
        <v>174</v>
      </c>
      <c r="C32" t="s">
        <v>173</v>
      </c>
      <c r="D32" t="s">
        <v>143</v>
      </c>
      <c r="E32" s="44">
        <v>38500</v>
      </c>
      <c r="F32" s="14">
        <v>55.34375</v>
      </c>
      <c r="G32" s="15">
        <v>0.0091</v>
      </c>
      <c r="H32" s="16"/>
      <c r="J32" s="15"/>
    </row>
    <row r="33" spans="1:10" ht="12.75" customHeight="1">
      <c r="A33">
        <v>25</v>
      </c>
      <c r="B33" t="s">
        <v>193</v>
      </c>
      <c r="C33" t="s">
        <v>192</v>
      </c>
      <c r="D33" t="s">
        <v>143</v>
      </c>
      <c r="E33" s="44">
        <v>48500</v>
      </c>
      <c r="F33" s="14">
        <v>53.9805</v>
      </c>
      <c r="G33" s="15">
        <v>0.0089</v>
      </c>
      <c r="H33" s="16"/>
      <c r="J33" s="15"/>
    </row>
    <row r="34" spans="1:8" ht="12.75" customHeight="1">
      <c r="A34">
        <v>26</v>
      </c>
      <c r="B34" t="s">
        <v>164</v>
      </c>
      <c r="C34" t="s">
        <v>163</v>
      </c>
      <c r="D34" t="s">
        <v>104</v>
      </c>
      <c r="E34" s="44">
        <v>11500</v>
      </c>
      <c r="F34" s="14">
        <v>53.75675</v>
      </c>
      <c r="G34" s="15">
        <v>0.0088</v>
      </c>
      <c r="H34" s="16"/>
    </row>
    <row r="35" spans="1:8" ht="12.75" customHeight="1">
      <c r="A35">
        <v>27</v>
      </c>
      <c r="B35" t="s">
        <v>141</v>
      </c>
      <c r="C35" t="s">
        <v>139</v>
      </c>
      <c r="D35" t="s">
        <v>116</v>
      </c>
      <c r="E35" s="44">
        <v>2700</v>
      </c>
      <c r="F35" s="14">
        <v>51.94665</v>
      </c>
      <c r="G35" s="15">
        <v>0.0085</v>
      </c>
      <c r="H35" s="16"/>
    </row>
    <row r="36" spans="1:8" ht="12.75" customHeight="1">
      <c r="A36">
        <v>28</v>
      </c>
      <c r="B36" t="s">
        <v>160</v>
      </c>
      <c r="C36" t="s">
        <v>159</v>
      </c>
      <c r="D36" t="s">
        <v>101</v>
      </c>
      <c r="E36" s="44">
        <v>20000</v>
      </c>
      <c r="F36" s="14">
        <v>50.62</v>
      </c>
      <c r="G36" s="15">
        <v>0.0083</v>
      </c>
      <c r="H36" s="16"/>
    </row>
    <row r="37" spans="1:8" ht="12.75" customHeight="1">
      <c r="A37">
        <v>29</v>
      </c>
      <c r="B37" t="s">
        <v>162</v>
      </c>
      <c r="C37" t="s">
        <v>161</v>
      </c>
      <c r="D37" t="s">
        <v>107</v>
      </c>
      <c r="E37" s="44">
        <v>14000</v>
      </c>
      <c r="F37" s="14">
        <v>48.86</v>
      </c>
      <c r="G37" s="15">
        <v>0.008</v>
      </c>
      <c r="H37" s="16"/>
    </row>
    <row r="38" spans="1:8" ht="12.75" customHeight="1">
      <c r="A38">
        <v>30</v>
      </c>
      <c r="B38" t="s">
        <v>170</v>
      </c>
      <c r="C38" t="s">
        <v>169</v>
      </c>
      <c r="D38" t="s">
        <v>98</v>
      </c>
      <c r="E38" s="44">
        <v>1000</v>
      </c>
      <c r="F38" s="14">
        <v>46.365</v>
      </c>
      <c r="G38" s="15">
        <v>0.0076</v>
      </c>
      <c r="H38" s="16"/>
    </row>
    <row r="39" spans="1:8" ht="12.75" customHeight="1">
      <c r="A39">
        <v>31</v>
      </c>
      <c r="B39" t="s">
        <v>168</v>
      </c>
      <c r="C39" t="s">
        <v>167</v>
      </c>
      <c r="D39" t="s">
        <v>137</v>
      </c>
      <c r="E39" s="44">
        <v>14500</v>
      </c>
      <c r="F39" s="14">
        <v>43.86975</v>
      </c>
      <c r="G39" s="15">
        <v>0.0072</v>
      </c>
      <c r="H39" s="16"/>
    </row>
    <row r="40" spans="1:8" ht="12.75" customHeight="1">
      <c r="A40">
        <v>32</v>
      </c>
      <c r="B40" t="s">
        <v>180</v>
      </c>
      <c r="C40" t="s">
        <v>179</v>
      </c>
      <c r="D40" t="s">
        <v>116</v>
      </c>
      <c r="E40" s="44">
        <v>2850</v>
      </c>
      <c r="F40" s="14">
        <v>43.825875</v>
      </c>
      <c r="G40" s="15">
        <v>0.0072</v>
      </c>
      <c r="H40" s="16"/>
    </row>
    <row r="41" spans="1:8" ht="12.75" customHeight="1">
      <c r="A41">
        <v>33</v>
      </c>
      <c r="B41" t="s">
        <v>195</v>
      </c>
      <c r="C41" t="s">
        <v>194</v>
      </c>
      <c r="D41" t="s">
        <v>191</v>
      </c>
      <c r="E41" s="44">
        <v>1550</v>
      </c>
      <c r="F41" s="14">
        <v>42.77845</v>
      </c>
      <c r="G41" s="15">
        <v>0.006999999999999999</v>
      </c>
      <c r="H41" s="16"/>
    </row>
    <row r="42" spans="1:8" ht="12.75" customHeight="1">
      <c r="A42">
        <v>34</v>
      </c>
      <c r="B42" t="s">
        <v>166</v>
      </c>
      <c r="C42" t="s">
        <v>165</v>
      </c>
      <c r="D42" t="s">
        <v>116</v>
      </c>
      <c r="E42" s="44">
        <v>2500</v>
      </c>
      <c r="F42" s="14">
        <v>41.57625</v>
      </c>
      <c r="G42" s="15">
        <v>0.0068000000000000005</v>
      </c>
      <c r="H42" s="16"/>
    </row>
    <row r="43" spans="1:8" ht="12.75" customHeight="1">
      <c r="A43">
        <v>35</v>
      </c>
      <c r="B43" t="s">
        <v>178</v>
      </c>
      <c r="C43" t="s">
        <v>177</v>
      </c>
      <c r="D43" t="s">
        <v>103</v>
      </c>
      <c r="E43" s="44">
        <v>23000</v>
      </c>
      <c r="F43" s="14">
        <v>29.4745</v>
      </c>
      <c r="G43" s="15">
        <v>0.0048</v>
      </c>
      <c r="H43" s="16"/>
    </row>
    <row r="44" spans="1:8" ht="12.75" customHeight="1">
      <c r="A44">
        <v>36</v>
      </c>
      <c r="B44" t="s">
        <v>176</v>
      </c>
      <c r="C44" t="s">
        <v>175</v>
      </c>
      <c r="D44" t="s">
        <v>104</v>
      </c>
      <c r="E44" s="44">
        <v>5000</v>
      </c>
      <c r="F44" s="14">
        <v>28.7075</v>
      </c>
      <c r="G44" s="15">
        <v>0.004699999999999999</v>
      </c>
      <c r="H44" s="16"/>
    </row>
    <row r="45" spans="1:8" ht="12.75" customHeight="1">
      <c r="A45">
        <v>37</v>
      </c>
      <c r="B45" t="s">
        <v>172</v>
      </c>
      <c r="C45" t="s">
        <v>171</v>
      </c>
      <c r="D45" t="s">
        <v>140</v>
      </c>
      <c r="E45" s="44">
        <v>13000</v>
      </c>
      <c r="F45" s="14">
        <v>23.5625</v>
      </c>
      <c r="G45" s="15">
        <v>0.0039000000000000003</v>
      </c>
      <c r="H45" s="16"/>
    </row>
    <row r="46" spans="1:8" ht="12.75" customHeight="1">
      <c r="A46">
        <v>38</v>
      </c>
      <c r="B46" t="s">
        <v>186</v>
      </c>
      <c r="C46" t="s">
        <v>185</v>
      </c>
      <c r="D46" t="s">
        <v>149</v>
      </c>
      <c r="E46" s="44">
        <v>20000</v>
      </c>
      <c r="F46" s="14">
        <v>19.96</v>
      </c>
      <c r="G46" s="15">
        <v>0.0033</v>
      </c>
      <c r="H46" s="16"/>
    </row>
    <row r="47" spans="1:9" ht="12.75" customHeight="1">
      <c r="A47" s="33"/>
      <c r="B47" s="33"/>
      <c r="C47" s="18" t="s">
        <v>38</v>
      </c>
      <c r="D47" s="18"/>
      <c r="E47" s="48"/>
      <c r="F47" s="19">
        <f>SUM(F9:F46)</f>
        <v>4563.657717000001</v>
      </c>
      <c r="G47" s="20">
        <f>SUM(G9:G46)</f>
        <v>0.7484000000000001</v>
      </c>
      <c r="H47" s="21"/>
      <c r="I47" s="29"/>
    </row>
    <row r="48" spans="6:8" ht="12.75" customHeight="1">
      <c r="F48" s="14"/>
      <c r="G48" s="15"/>
      <c r="H48" s="16"/>
    </row>
    <row r="49" spans="3:8" ht="12.75" customHeight="1">
      <c r="C49" s="1" t="s">
        <v>10</v>
      </c>
      <c r="F49" s="14"/>
      <c r="G49" s="15"/>
      <c r="H49" s="16"/>
    </row>
    <row r="50" spans="3:8" ht="12.75" customHeight="1">
      <c r="C50" s="1" t="s">
        <v>11</v>
      </c>
      <c r="F50" s="14"/>
      <c r="G50" s="15"/>
      <c r="H50" s="16"/>
    </row>
    <row r="51" spans="1:8" ht="12.75" customHeight="1">
      <c r="A51">
        <v>39</v>
      </c>
      <c r="B51" t="s">
        <v>197</v>
      </c>
      <c r="C51" t="s">
        <v>196</v>
      </c>
      <c r="D51" t="s">
        <v>13</v>
      </c>
      <c r="E51" s="44">
        <v>30000000</v>
      </c>
      <c r="F51" s="14">
        <v>287.6499</v>
      </c>
      <c r="G51" s="15">
        <v>0.0472</v>
      </c>
      <c r="H51" s="16">
        <v>41653</v>
      </c>
    </row>
    <row r="52" spans="1:9" ht="12.75" customHeight="1">
      <c r="A52" s="33"/>
      <c r="B52" s="33"/>
      <c r="C52" s="18" t="s">
        <v>38</v>
      </c>
      <c r="D52" s="18"/>
      <c r="E52" s="48"/>
      <c r="F52" s="19">
        <f>SUM(F51:F51)</f>
        <v>287.6499</v>
      </c>
      <c r="G52" s="20">
        <f>SUM(G51:G51)</f>
        <v>0.0472</v>
      </c>
      <c r="H52" s="21"/>
      <c r="I52" s="29"/>
    </row>
    <row r="53" spans="6:8" ht="12.75" customHeight="1">
      <c r="F53" s="14"/>
      <c r="G53" s="15"/>
      <c r="H53" s="16"/>
    </row>
    <row r="54" spans="3:8" ht="12.75" customHeight="1">
      <c r="C54" s="1" t="s">
        <v>65</v>
      </c>
      <c r="F54" s="14"/>
      <c r="G54" s="15"/>
      <c r="H54" s="16"/>
    </row>
    <row r="55" spans="3:8" ht="12.75" customHeight="1">
      <c r="C55" s="1" t="s">
        <v>66</v>
      </c>
      <c r="F55" s="14"/>
      <c r="G55" s="15"/>
      <c r="H55" s="16"/>
    </row>
    <row r="56" spans="1:8" ht="12.75" customHeight="1">
      <c r="A56">
        <v>40</v>
      </c>
      <c r="B56" t="s">
        <v>198</v>
      </c>
      <c r="C56" t="s">
        <v>52</v>
      </c>
      <c r="D56" t="s">
        <v>31</v>
      </c>
      <c r="E56" s="44">
        <v>45000000</v>
      </c>
      <c r="F56" s="14">
        <v>464.91615</v>
      </c>
      <c r="G56" s="15">
        <v>0.07629999999999999</v>
      </c>
      <c r="H56" s="16">
        <v>44614</v>
      </c>
    </row>
    <row r="57" spans="1:8" ht="12.75" customHeight="1">
      <c r="A57">
        <v>41</v>
      </c>
      <c r="B57" t="s">
        <v>200</v>
      </c>
      <c r="C57" t="s">
        <v>199</v>
      </c>
      <c r="D57" t="s">
        <v>31</v>
      </c>
      <c r="E57" s="44">
        <v>25000000</v>
      </c>
      <c r="F57" s="14">
        <v>254.0435</v>
      </c>
      <c r="G57" s="15">
        <v>0.0417</v>
      </c>
      <c r="H57" s="16">
        <v>45028</v>
      </c>
    </row>
    <row r="58" spans="1:8" ht="12.75" customHeight="1">
      <c r="A58">
        <v>42</v>
      </c>
      <c r="B58" t="s">
        <v>201</v>
      </c>
      <c r="C58" t="s">
        <v>142</v>
      </c>
      <c r="D58" t="s">
        <v>26</v>
      </c>
      <c r="E58" s="44">
        <v>25000000</v>
      </c>
      <c r="F58" s="14">
        <v>244.6105</v>
      </c>
      <c r="G58" s="15">
        <v>0.0401</v>
      </c>
      <c r="H58" s="16">
        <v>44674</v>
      </c>
    </row>
    <row r="59" spans="1:8" ht="12.75" customHeight="1">
      <c r="A59">
        <v>43</v>
      </c>
      <c r="B59" t="s">
        <v>187</v>
      </c>
      <c r="C59" t="s">
        <v>133</v>
      </c>
      <c r="D59" t="s">
        <v>40</v>
      </c>
      <c r="E59" s="44">
        <v>220500</v>
      </c>
      <c r="F59" s="14">
        <v>2.212795</v>
      </c>
      <c r="G59" s="15">
        <v>0.0004</v>
      </c>
      <c r="H59" s="16">
        <v>41722</v>
      </c>
    </row>
    <row r="60" spans="1:9" ht="12.75" customHeight="1">
      <c r="A60" s="33"/>
      <c r="B60" s="33"/>
      <c r="C60" s="18" t="s">
        <v>38</v>
      </c>
      <c r="D60" s="18"/>
      <c r="E60" s="48"/>
      <c r="F60" s="19">
        <f>SUM(F56:F59)</f>
        <v>965.782945</v>
      </c>
      <c r="G60" s="20">
        <f>SUM(G56:G59)</f>
        <v>0.1585</v>
      </c>
      <c r="H60" s="21"/>
      <c r="I60" s="29"/>
    </row>
    <row r="61" spans="6:8" ht="12.75" customHeight="1">
      <c r="F61" s="14"/>
      <c r="G61" s="15"/>
      <c r="H61" s="16"/>
    </row>
    <row r="62" spans="3:8" ht="12.75" customHeight="1">
      <c r="C62" s="1" t="s">
        <v>90</v>
      </c>
      <c r="F62" s="14">
        <v>279.817338</v>
      </c>
      <c r="G62" s="15">
        <v>0.045899999999999996</v>
      </c>
      <c r="H62" s="16"/>
    </row>
    <row r="63" spans="1:9" ht="12.75" customHeight="1">
      <c r="A63" s="33"/>
      <c r="B63" s="33"/>
      <c r="C63" s="18" t="s">
        <v>38</v>
      </c>
      <c r="D63" s="18"/>
      <c r="E63" s="48"/>
      <c r="F63" s="19">
        <f>SUM(F62:F62)</f>
        <v>279.817338</v>
      </c>
      <c r="G63" s="20">
        <f>SUM(G62:G62)</f>
        <v>0.045899999999999996</v>
      </c>
      <c r="H63" s="21"/>
      <c r="I63" s="29"/>
    </row>
    <row r="64" spans="6:8" ht="12.75" customHeight="1">
      <c r="F64" s="14"/>
      <c r="G64" s="15"/>
      <c r="H64" s="16"/>
    </row>
    <row r="65" spans="3:8" ht="12.75" customHeight="1">
      <c r="C65" s="1" t="s">
        <v>91</v>
      </c>
      <c r="F65" s="14"/>
      <c r="G65" s="15"/>
      <c r="H65" s="16"/>
    </row>
    <row r="66" spans="3:8" ht="12.75" customHeight="1">
      <c r="C66" s="1" t="s">
        <v>92</v>
      </c>
      <c r="F66" s="14">
        <v>-0.577157</v>
      </c>
      <c r="G66" s="15">
        <v>0</v>
      </c>
      <c r="H66" s="16"/>
    </row>
    <row r="67" spans="1:9" ht="12.75" customHeight="1">
      <c r="A67" s="33"/>
      <c r="B67" s="33"/>
      <c r="C67" s="45" t="s">
        <v>38</v>
      </c>
      <c r="D67" s="18"/>
      <c r="E67" s="48"/>
      <c r="F67" s="19">
        <f>SUM(F66:F66)</f>
        <v>-0.577157</v>
      </c>
      <c r="G67" s="20">
        <f>SUM(G66:G66)</f>
        <v>0</v>
      </c>
      <c r="H67" s="21"/>
      <c r="I67" s="29"/>
    </row>
    <row r="68" spans="1:9" ht="12.75" customHeight="1">
      <c r="A68" s="31"/>
      <c r="B68" s="31"/>
      <c r="C68" s="22" t="s">
        <v>93</v>
      </c>
      <c r="D68" s="22"/>
      <c r="E68" s="49"/>
      <c r="F68" s="23">
        <f>SUM(F47,F52,F60,F63,F67)</f>
        <v>6096.330743000001</v>
      </c>
      <c r="G68" s="24">
        <f>SUM(G47,G52,G60,G63,G67)</f>
        <v>1</v>
      </c>
      <c r="H68" s="25"/>
      <c r="I68" s="30"/>
    </row>
    <row r="69" ht="12.75" customHeight="1"/>
    <row r="70" ht="12.75" customHeight="1">
      <c r="C70" s="1" t="s">
        <v>297</v>
      </c>
    </row>
    <row r="71" ht="12.75" customHeight="1">
      <c r="C71" s="1" t="s">
        <v>298</v>
      </c>
    </row>
    <row r="72" ht="12.75" customHeight="1">
      <c r="C72" s="1" t="s">
        <v>94</v>
      </c>
    </row>
    <row r="73" ht="12.75" customHeight="1">
      <c r="C73" s="1"/>
    </row>
    <row r="74" ht="12.75" customHeight="1">
      <c r="C74" s="1"/>
    </row>
    <row r="75" spans="3:11" ht="12.75" customHeight="1">
      <c r="C75" s="73" t="s">
        <v>301</v>
      </c>
      <c r="D75" s="74"/>
      <c r="E75" s="73"/>
      <c r="F75" s="75"/>
      <c r="G75" s="76"/>
      <c r="H75" s="107"/>
      <c r="I75" s="77"/>
      <c r="K75"/>
    </row>
    <row r="76" spans="3:11" ht="12.75" customHeight="1">
      <c r="C76" s="73" t="s">
        <v>325</v>
      </c>
      <c r="D76" s="74" t="s">
        <v>303</v>
      </c>
      <c r="E76" s="73"/>
      <c r="F76" s="75"/>
      <c r="G76" s="76"/>
      <c r="H76" s="107"/>
      <c r="I76" s="77"/>
      <c r="K76"/>
    </row>
    <row r="77" spans="3:11" ht="12.75" customHeight="1">
      <c r="C77" s="52" t="s">
        <v>463</v>
      </c>
      <c r="D77" s="74"/>
      <c r="E77" s="73"/>
      <c r="F77" s="75"/>
      <c r="G77" s="76"/>
      <c r="H77" s="107"/>
      <c r="I77" s="77"/>
      <c r="K77"/>
    </row>
    <row r="78" spans="3:11" ht="12.75" customHeight="1">
      <c r="C78" s="78" t="s">
        <v>304</v>
      </c>
      <c r="D78" s="79">
        <v>10.24</v>
      </c>
      <c r="E78" s="81"/>
      <c r="F78" s="75"/>
      <c r="G78" s="76"/>
      <c r="H78" s="107"/>
      <c r="I78" s="77"/>
      <c r="K78"/>
    </row>
    <row r="79" spans="3:11" ht="12.75" customHeight="1">
      <c r="C79" s="78" t="s">
        <v>327</v>
      </c>
      <c r="D79" s="79">
        <v>10.24</v>
      </c>
      <c r="E79" s="81"/>
      <c r="F79" s="75"/>
      <c r="G79" s="76"/>
      <c r="H79" s="107"/>
      <c r="I79" s="77"/>
      <c r="K79"/>
    </row>
    <row r="80" spans="3:11" ht="12.75" customHeight="1">
      <c r="C80" s="78" t="s">
        <v>310</v>
      </c>
      <c r="D80" s="79">
        <v>10.25</v>
      </c>
      <c r="E80" s="81"/>
      <c r="F80" s="75"/>
      <c r="G80" s="76"/>
      <c r="H80" s="107"/>
      <c r="I80" s="77"/>
      <c r="K80"/>
    </row>
    <row r="81" spans="3:11" ht="12.75" customHeight="1">
      <c r="C81" s="78" t="s">
        <v>329</v>
      </c>
      <c r="D81" s="79">
        <v>10.25</v>
      </c>
      <c r="E81" s="81"/>
      <c r="F81" s="75"/>
      <c r="G81" s="76"/>
      <c r="H81" s="107"/>
      <c r="I81" s="77"/>
      <c r="K81"/>
    </row>
    <row r="82" spans="3:11" ht="12.75" customHeight="1">
      <c r="C82" s="55" t="s">
        <v>396</v>
      </c>
      <c r="D82" s="79"/>
      <c r="E82" s="81"/>
      <c r="F82" s="82"/>
      <c r="G82" s="83"/>
      <c r="H82" s="98"/>
      <c r="I82" s="77"/>
      <c r="K82"/>
    </row>
    <row r="83" spans="3:11" ht="12.75" customHeight="1">
      <c r="C83" s="78" t="s">
        <v>304</v>
      </c>
      <c r="D83" s="84">
        <v>10.07</v>
      </c>
      <c r="E83" s="81"/>
      <c r="F83" s="75"/>
      <c r="G83" s="76"/>
      <c r="H83" s="107"/>
      <c r="I83" s="77"/>
      <c r="K83"/>
    </row>
    <row r="84" spans="3:11" ht="12.75" customHeight="1">
      <c r="C84" s="78" t="s">
        <v>327</v>
      </c>
      <c r="D84" s="84">
        <v>10.07</v>
      </c>
      <c r="E84" s="81"/>
      <c r="F84" s="75"/>
      <c r="G84" s="76"/>
      <c r="H84" s="107"/>
      <c r="I84" s="77"/>
      <c r="K84"/>
    </row>
    <row r="85" spans="3:11" ht="12.75" customHeight="1">
      <c r="C85" s="78" t="s">
        <v>310</v>
      </c>
      <c r="D85" s="84">
        <v>10.09</v>
      </c>
      <c r="E85" s="81"/>
      <c r="F85" s="75"/>
      <c r="G85" s="76"/>
      <c r="H85" s="107"/>
      <c r="I85" s="77"/>
      <c r="K85"/>
    </row>
    <row r="86" spans="3:11" ht="12.75" customHeight="1">
      <c r="C86" s="78" t="s">
        <v>329</v>
      </c>
      <c r="D86" s="84">
        <v>10.09</v>
      </c>
      <c r="E86" s="81"/>
      <c r="F86" s="75"/>
      <c r="G86" s="76"/>
      <c r="H86" s="107"/>
      <c r="I86" s="77"/>
      <c r="K86"/>
    </row>
    <row r="87" spans="3:11" ht="12.75" customHeight="1">
      <c r="C87" s="73" t="s">
        <v>315</v>
      </c>
      <c r="D87" s="85" t="s">
        <v>303</v>
      </c>
      <c r="E87" s="81"/>
      <c r="F87" s="75"/>
      <c r="G87" s="76"/>
      <c r="H87" s="77"/>
      <c r="I87" s="73"/>
      <c r="K87"/>
    </row>
    <row r="88" spans="3:11" ht="12.75" customHeight="1">
      <c r="C88" s="86" t="s">
        <v>397</v>
      </c>
      <c r="D88" s="81"/>
      <c r="E88" s="86"/>
      <c r="F88" s="81"/>
      <c r="G88" s="81"/>
      <c r="H88" s="81"/>
      <c r="I88" s="81"/>
      <c r="K88"/>
    </row>
    <row r="89" spans="3:11" ht="12.75" customHeight="1">
      <c r="C89" s="87" t="s">
        <v>330</v>
      </c>
      <c r="D89" s="87" t="s">
        <v>331</v>
      </c>
      <c r="E89" s="87" t="s">
        <v>332</v>
      </c>
      <c r="F89" s="87" t="s">
        <v>333</v>
      </c>
      <c r="G89" s="87" t="s">
        <v>334</v>
      </c>
      <c r="H89" s="87" t="s">
        <v>335</v>
      </c>
      <c r="I89" s="87" t="s">
        <v>336</v>
      </c>
      <c r="K89"/>
    </row>
    <row r="90" spans="3:11" ht="12.75" customHeight="1">
      <c r="C90" s="90" t="s">
        <v>337</v>
      </c>
      <c r="D90" s="91" t="s">
        <v>303</v>
      </c>
      <c r="E90" s="91" t="s">
        <v>303</v>
      </c>
      <c r="F90" s="91" t="s">
        <v>303</v>
      </c>
      <c r="G90" s="91" t="s">
        <v>303</v>
      </c>
      <c r="H90" s="91" t="s">
        <v>303</v>
      </c>
      <c r="I90" s="91" t="s">
        <v>303</v>
      </c>
      <c r="K90"/>
    </row>
    <row r="91" spans="3:11" ht="12.75" customHeight="1">
      <c r="C91" s="90" t="s">
        <v>338</v>
      </c>
      <c r="D91" s="91" t="s">
        <v>303</v>
      </c>
      <c r="E91" s="91" t="s">
        <v>303</v>
      </c>
      <c r="F91" s="91" t="s">
        <v>303</v>
      </c>
      <c r="G91" s="91" t="s">
        <v>303</v>
      </c>
      <c r="H91" s="91" t="s">
        <v>303</v>
      </c>
      <c r="I91" s="91" t="s">
        <v>303</v>
      </c>
      <c r="K91"/>
    </row>
    <row r="92" spans="3:11" ht="12.75" customHeight="1">
      <c r="C92" s="89"/>
      <c r="D92" s="79"/>
      <c r="E92" s="81"/>
      <c r="F92" s="82"/>
      <c r="G92" s="83"/>
      <c r="H92" s="81"/>
      <c r="I92" s="81"/>
      <c r="K92"/>
    </row>
    <row r="93" spans="3:11" ht="12.75" customHeight="1">
      <c r="C93" s="86" t="s">
        <v>398</v>
      </c>
      <c r="D93" s="81"/>
      <c r="E93" s="81"/>
      <c r="F93" s="81"/>
      <c r="G93" s="81"/>
      <c r="H93" s="81"/>
      <c r="I93" s="81"/>
      <c r="K93"/>
    </row>
    <row r="94" spans="3:11" ht="12.75" customHeight="1">
      <c r="C94" s="87" t="s">
        <v>330</v>
      </c>
      <c r="D94" s="87" t="s">
        <v>331</v>
      </c>
      <c r="E94" s="87" t="s">
        <v>339</v>
      </c>
      <c r="F94" s="87" t="s">
        <v>340</v>
      </c>
      <c r="G94" s="87" t="s">
        <v>341</v>
      </c>
      <c r="H94" s="87" t="s">
        <v>342</v>
      </c>
      <c r="I94" s="81"/>
      <c r="K94"/>
    </row>
    <row r="95" spans="3:11" ht="12.75" customHeight="1">
      <c r="C95" s="90" t="s">
        <v>337</v>
      </c>
      <c r="D95" s="91" t="s">
        <v>303</v>
      </c>
      <c r="E95" s="91" t="s">
        <v>303</v>
      </c>
      <c r="F95" s="91" t="s">
        <v>303</v>
      </c>
      <c r="G95" s="91" t="s">
        <v>303</v>
      </c>
      <c r="H95" s="91" t="s">
        <v>303</v>
      </c>
      <c r="I95" s="81"/>
      <c r="K95"/>
    </row>
    <row r="96" spans="3:11" ht="12.75" customHeight="1">
      <c r="C96" s="90" t="s">
        <v>338</v>
      </c>
      <c r="D96" s="91" t="s">
        <v>303</v>
      </c>
      <c r="E96" s="91" t="s">
        <v>303</v>
      </c>
      <c r="F96" s="91" t="s">
        <v>303</v>
      </c>
      <c r="G96" s="91" t="s">
        <v>303</v>
      </c>
      <c r="H96" s="91" t="s">
        <v>303</v>
      </c>
      <c r="I96" s="93"/>
      <c r="K96"/>
    </row>
    <row r="97" spans="3:11" ht="12.75" customHeight="1">
      <c r="C97" s="94"/>
      <c r="D97" s="95"/>
      <c r="E97" s="95"/>
      <c r="F97" s="95"/>
      <c r="G97" s="94"/>
      <c r="H97" s="96"/>
      <c r="I97" s="81"/>
      <c r="K97"/>
    </row>
    <row r="98" spans="3:11" ht="12.75" customHeight="1">
      <c r="C98" s="86" t="s">
        <v>399</v>
      </c>
      <c r="D98" s="81"/>
      <c r="E98" s="86"/>
      <c r="F98" s="81"/>
      <c r="G98" s="81"/>
      <c r="H98" s="81"/>
      <c r="I98" s="81"/>
      <c r="K98"/>
    </row>
    <row r="99" spans="3:11" ht="12.75" customHeight="1">
      <c r="C99" s="87" t="s">
        <v>330</v>
      </c>
      <c r="D99" s="87" t="s">
        <v>331</v>
      </c>
      <c r="E99" s="87" t="s">
        <v>332</v>
      </c>
      <c r="F99" s="87" t="s">
        <v>343</v>
      </c>
      <c r="G99" s="87" t="s">
        <v>344</v>
      </c>
      <c r="H99" s="87" t="s">
        <v>345</v>
      </c>
      <c r="I99" s="81"/>
      <c r="K99"/>
    </row>
    <row r="100" spans="3:11" ht="12.75" customHeight="1">
      <c r="C100" s="90" t="s">
        <v>337</v>
      </c>
      <c r="D100" s="91" t="s">
        <v>303</v>
      </c>
      <c r="E100" s="91" t="s">
        <v>303</v>
      </c>
      <c r="F100" s="91" t="s">
        <v>303</v>
      </c>
      <c r="G100" s="91" t="s">
        <v>303</v>
      </c>
      <c r="H100" s="91" t="s">
        <v>303</v>
      </c>
      <c r="I100" s="81"/>
      <c r="K100"/>
    </row>
    <row r="101" spans="3:11" ht="12.75" customHeight="1">
      <c r="C101" s="90" t="s">
        <v>338</v>
      </c>
      <c r="D101" s="91" t="s">
        <v>303</v>
      </c>
      <c r="E101" s="91" t="s">
        <v>303</v>
      </c>
      <c r="F101" s="91" t="s">
        <v>303</v>
      </c>
      <c r="G101" s="91" t="s">
        <v>303</v>
      </c>
      <c r="H101" s="91" t="s">
        <v>303</v>
      </c>
      <c r="I101" s="81"/>
      <c r="K101"/>
    </row>
    <row r="102" spans="3:11" ht="12.75" customHeight="1">
      <c r="C102" s="94"/>
      <c r="D102" s="95"/>
      <c r="E102" s="95"/>
      <c r="F102" s="95"/>
      <c r="G102" s="94"/>
      <c r="H102" s="96"/>
      <c r="I102" s="81"/>
      <c r="K102"/>
    </row>
    <row r="103" spans="3:11" ht="12.75" customHeight="1">
      <c r="C103" s="86" t="s">
        <v>400</v>
      </c>
      <c r="D103" s="81"/>
      <c r="E103" s="98"/>
      <c r="F103" s="81"/>
      <c r="G103" s="81"/>
      <c r="H103" s="96"/>
      <c r="I103" s="81"/>
      <c r="K103"/>
    </row>
    <row r="104" spans="3:11" ht="12.75" customHeight="1">
      <c r="C104" s="87" t="s">
        <v>330</v>
      </c>
      <c r="D104" s="87" t="s">
        <v>331</v>
      </c>
      <c r="E104" s="87" t="s">
        <v>346</v>
      </c>
      <c r="F104" s="87" t="s">
        <v>347</v>
      </c>
      <c r="G104" s="87" t="s">
        <v>348</v>
      </c>
      <c r="H104" s="87" t="s">
        <v>342</v>
      </c>
      <c r="I104" s="81"/>
      <c r="K104"/>
    </row>
    <row r="105" spans="3:11" ht="12.75" customHeight="1">
      <c r="C105" s="90" t="s">
        <v>337</v>
      </c>
      <c r="D105" s="91" t="s">
        <v>303</v>
      </c>
      <c r="E105" s="91" t="s">
        <v>303</v>
      </c>
      <c r="F105" s="100" t="s">
        <v>303</v>
      </c>
      <c r="G105" s="108" t="s">
        <v>303</v>
      </c>
      <c r="H105" s="109" t="s">
        <v>303</v>
      </c>
      <c r="I105" s="81"/>
      <c r="K105"/>
    </row>
    <row r="106" spans="3:11" ht="12.75" customHeight="1">
      <c r="C106" s="90" t="s">
        <v>338</v>
      </c>
      <c r="D106" s="91" t="s">
        <v>303</v>
      </c>
      <c r="E106" s="91" t="s">
        <v>303</v>
      </c>
      <c r="F106" s="100" t="s">
        <v>303</v>
      </c>
      <c r="G106" s="108" t="s">
        <v>303</v>
      </c>
      <c r="H106" s="109" t="s">
        <v>303</v>
      </c>
      <c r="I106" s="81"/>
      <c r="K106"/>
    </row>
    <row r="107" spans="3:11" ht="12.75" customHeight="1">
      <c r="C107" s="73" t="s">
        <v>315</v>
      </c>
      <c r="D107" s="85" t="s">
        <v>303</v>
      </c>
      <c r="E107" s="81"/>
      <c r="F107" s="75"/>
      <c r="G107" s="76"/>
      <c r="H107" s="107"/>
      <c r="I107" s="77"/>
      <c r="K107"/>
    </row>
    <row r="108" spans="3:11" ht="12.75" customHeight="1">
      <c r="C108" s="81" t="s">
        <v>468</v>
      </c>
      <c r="D108" s="85" t="s">
        <v>303</v>
      </c>
      <c r="E108" s="81"/>
      <c r="F108" s="75"/>
      <c r="G108" s="76"/>
      <c r="H108" s="107"/>
      <c r="I108" s="77"/>
      <c r="K108"/>
    </row>
    <row r="109" spans="3:11" ht="12.75" customHeight="1">
      <c r="C109" s="73" t="s">
        <v>349</v>
      </c>
      <c r="D109" s="85" t="s">
        <v>303</v>
      </c>
      <c r="E109" s="81"/>
      <c r="F109" s="75"/>
      <c r="G109" s="76"/>
      <c r="H109" s="107"/>
      <c r="I109" s="77"/>
      <c r="K109"/>
    </row>
    <row r="110" spans="3:11" ht="12.75" customHeight="1">
      <c r="C110" s="81" t="s">
        <v>350</v>
      </c>
      <c r="D110" s="131">
        <v>2.0142094964874673</v>
      </c>
      <c r="E110" s="81"/>
      <c r="F110" s="75"/>
      <c r="G110" s="76"/>
      <c r="H110" s="107"/>
      <c r="I110" s="77"/>
      <c r="K110"/>
    </row>
    <row r="111" spans="3:11" ht="12.75" customHeight="1">
      <c r="C111" s="81" t="s">
        <v>383</v>
      </c>
      <c r="D111" s="81"/>
      <c r="E111" s="81"/>
      <c r="F111" s="75"/>
      <c r="G111" s="76"/>
      <c r="H111" s="107"/>
      <c r="I111" s="77"/>
      <c r="K111"/>
    </row>
    <row r="112" spans="3:11" ht="12.75" customHeight="1">
      <c r="C112" s="103" t="s">
        <v>320</v>
      </c>
      <c r="D112" s="104" t="s">
        <v>321</v>
      </c>
      <c r="E112" s="104" t="s">
        <v>322</v>
      </c>
      <c r="F112" s="75"/>
      <c r="G112" s="76"/>
      <c r="H112" s="107"/>
      <c r="I112" s="77"/>
      <c r="K112"/>
    </row>
    <row r="113" spans="3:11" ht="12.75" customHeight="1">
      <c r="C113" s="78" t="s">
        <v>352</v>
      </c>
      <c r="D113" s="105" t="s">
        <v>353</v>
      </c>
      <c r="E113" s="105" t="s">
        <v>353</v>
      </c>
      <c r="F113" s="75"/>
      <c r="G113" s="76"/>
      <c r="H113" s="107"/>
      <c r="I113" s="77"/>
      <c r="K113"/>
    </row>
    <row r="114" spans="3:11" ht="12.75">
      <c r="C114" s="78" t="s">
        <v>354</v>
      </c>
      <c r="D114" s="105" t="s">
        <v>353</v>
      </c>
      <c r="E114" s="105" t="s">
        <v>353</v>
      </c>
      <c r="F114" s="75"/>
      <c r="G114" s="76"/>
      <c r="H114" s="107"/>
      <c r="I114" s="77"/>
      <c r="K114"/>
    </row>
    <row r="115" spans="3:11" ht="12.75">
      <c r="C115" s="78"/>
      <c r="D115" s="105"/>
      <c r="E115" s="105"/>
      <c r="F115" s="75"/>
      <c r="G115" s="76"/>
      <c r="H115" s="107"/>
      <c r="I115" s="77"/>
      <c r="K115"/>
    </row>
    <row r="116" spans="3:11" ht="12.75">
      <c r="C116" s="81" t="s">
        <v>355</v>
      </c>
      <c r="D116" s="81"/>
      <c r="E116" s="81"/>
      <c r="F116" s="75"/>
      <c r="G116" s="76"/>
      <c r="H116" s="98"/>
      <c r="I116" s="77"/>
      <c r="K116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1"/>
  <sheetViews>
    <sheetView zoomScalePageLayoutView="0" workbookViewId="0" topLeftCell="A25">
      <selection activeCell="C19" sqref="C19"/>
    </sheetView>
  </sheetViews>
  <sheetFormatPr defaultColWidth="9.140625" defaultRowHeight="12.75"/>
  <cols>
    <col min="1" max="1" width="7.57421875" style="0" customWidth="1"/>
    <col min="2" max="2" width="14.140625" style="0" customWidth="1"/>
    <col min="3" max="3" width="91.00390625" style="0" customWidth="1"/>
    <col min="4" max="4" width="15.57421875" style="0" customWidth="1"/>
    <col min="5" max="5" width="15.57421875" style="44" customWidth="1"/>
    <col min="6" max="6" width="16.14062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5" customWidth="1"/>
    <col min="12" max="12" width="15.140625" style="27" customWidth="1"/>
  </cols>
  <sheetData>
    <row r="1" spans="1:8" ht="18.75">
      <c r="A1" s="2"/>
      <c r="B1" s="2"/>
      <c r="C1" s="200" t="s">
        <v>202</v>
      </c>
      <c r="D1" s="200"/>
      <c r="E1" s="200"/>
      <c r="F1" s="200"/>
      <c r="G1" s="200"/>
      <c r="H1" s="31"/>
    </row>
    <row r="2" spans="1:8" ht="12.75">
      <c r="A2" s="3" t="s">
        <v>1</v>
      </c>
      <c r="B2" s="3"/>
      <c r="C2" s="4" t="s">
        <v>2</v>
      </c>
      <c r="D2" s="5"/>
      <c r="E2" s="46"/>
      <c r="F2" s="6"/>
      <c r="G2" s="7"/>
      <c r="H2" s="32"/>
    </row>
    <row r="3" spans="1:8" ht="15.75" customHeight="1">
      <c r="A3" s="8"/>
      <c r="B3" s="8"/>
      <c r="C3" s="9"/>
      <c r="D3" s="3"/>
      <c r="E3" s="46"/>
      <c r="F3" s="6"/>
      <c r="G3" s="7"/>
      <c r="H3" s="32"/>
    </row>
    <row r="4" spans="1:12" ht="25.5">
      <c r="A4" s="10" t="s">
        <v>3</v>
      </c>
      <c r="B4" s="10" t="s">
        <v>9</v>
      </c>
      <c r="C4" s="11" t="s">
        <v>4</v>
      </c>
      <c r="D4" s="11" t="s">
        <v>5</v>
      </c>
      <c r="E4" s="47" t="s">
        <v>296</v>
      </c>
      <c r="F4" s="12" t="s">
        <v>6</v>
      </c>
      <c r="G4" s="13" t="s">
        <v>7</v>
      </c>
      <c r="H4" s="26" t="s">
        <v>8</v>
      </c>
      <c r="I4" s="28"/>
      <c r="L4" s="34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32</v>
      </c>
      <c r="C9" t="s">
        <v>28</v>
      </c>
      <c r="D9" t="s">
        <v>21</v>
      </c>
      <c r="E9" s="44">
        <v>50000000</v>
      </c>
      <c r="F9" s="14">
        <v>471.8645</v>
      </c>
      <c r="G9" s="15">
        <v>0.11710000000000001</v>
      </c>
      <c r="H9" s="16">
        <v>41723</v>
      </c>
    </row>
    <row r="10" spans="1:11" ht="12.75" customHeight="1">
      <c r="A10">
        <v>2</v>
      </c>
      <c r="B10" t="s">
        <v>22</v>
      </c>
      <c r="C10" t="s">
        <v>20</v>
      </c>
      <c r="D10" t="s">
        <v>21</v>
      </c>
      <c r="E10" s="44">
        <v>20000000</v>
      </c>
      <c r="F10" s="14">
        <v>186.9538</v>
      </c>
      <c r="G10" s="15">
        <v>0.0464</v>
      </c>
      <c r="H10" s="16">
        <v>41765</v>
      </c>
      <c r="J10" s="17"/>
      <c r="K10" s="36"/>
    </row>
    <row r="11" spans="1:10" ht="12.75" customHeight="1">
      <c r="A11" s="33"/>
      <c r="B11" s="33"/>
      <c r="C11" s="18" t="s">
        <v>38</v>
      </c>
      <c r="D11" s="18"/>
      <c r="E11" s="48"/>
      <c r="F11" s="19">
        <f>SUM(F9:F10)</f>
        <v>658.8183</v>
      </c>
      <c r="G11" s="20">
        <f>SUM(G9:G10)</f>
        <v>0.1635</v>
      </c>
      <c r="H11" s="21"/>
      <c r="I11" s="29"/>
      <c r="J11" s="15"/>
    </row>
    <row r="12" spans="6:10" ht="12.75" customHeight="1">
      <c r="F12" s="14"/>
      <c r="G12" s="15"/>
      <c r="H12" s="16"/>
      <c r="J12" s="15"/>
    </row>
    <row r="13" spans="3:12" ht="12.75" customHeight="1">
      <c r="C13" s="1" t="s">
        <v>41</v>
      </c>
      <c r="F13" s="14"/>
      <c r="G13" s="15"/>
      <c r="H13" s="16"/>
      <c r="J13" s="15"/>
      <c r="L13" s="37"/>
    </row>
    <row r="14" spans="1:10" ht="12.75" customHeight="1">
      <c r="A14">
        <v>3</v>
      </c>
      <c r="B14" t="s">
        <v>61</v>
      </c>
      <c r="C14" t="s">
        <v>60</v>
      </c>
      <c r="D14" t="s">
        <v>21</v>
      </c>
      <c r="E14" s="44">
        <v>95000000</v>
      </c>
      <c r="F14" s="14">
        <v>937.1959</v>
      </c>
      <c r="G14" s="15">
        <v>0.2325</v>
      </c>
      <c r="H14" s="16">
        <v>41515</v>
      </c>
      <c r="J14" s="15"/>
    </row>
    <row r="15" spans="1:9" ht="12.75" customHeight="1">
      <c r="A15" s="33"/>
      <c r="B15" s="33"/>
      <c r="C15" s="18" t="s">
        <v>38</v>
      </c>
      <c r="D15" s="18"/>
      <c r="E15" s="48"/>
      <c r="F15" s="19">
        <f>SUM(F14:F14)</f>
        <v>937.1959</v>
      </c>
      <c r="G15" s="20">
        <f>SUM(G14:G14)</f>
        <v>0.2325</v>
      </c>
      <c r="H15" s="21"/>
      <c r="I15" s="29"/>
    </row>
    <row r="16" spans="6:10" ht="12.75" customHeight="1">
      <c r="F16" s="14"/>
      <c r="G16" s="15"/>
      <c r="H16" s="16"/>
      <c r="J16" s="15"/>
    </row>
    <row r="17" spans="3:8" ht="12.75" customHeight="1">
      <c r="C17" s="1" t="s">
        <v>65</v>
      </c>
      <c r="F17" s="14"/>
      <c r="G17" s="15"/>
      <c r="H17" s="16"/>
    </row>
    <row r="18" spans="3:8" ht="12.75" customHeight="1">
      <c r="C18" s="1" t="s">
        <v>66</v>
      </c>
      <c r="F18" s="14"/>
      <c r="G18" s="15"/>
      <c r="H18" s="16"/>
    </row>
    <row r="19" spans="1:8" ht="12.75" customHeight="1">
      <c r="A19">
        <v>4</v>
      </c>
      <c r="B19" t="s">
        <v>69</v>
      </c>
      <c r="C19" t="s">
        <v>68</v>
      </c>
      <c r="D19" t="s">
        <v>31</v>
      </c>
      <c r="E19" s="44">
        <v>60000000</v>
      </c>
      <c r="F19" s="14">
        <v>597.8616</v>
      </c>
      <c r="G19" s="15">
        <v>0.1483</v>
      </c>
      <c r="H19" s="16">
        <v>42505</v>
      </c>
    </row>
    <row r="20" spans="1:8" ht="12.75" customHeight="1">
      <c r="A20">
        <v>5</v>
      </c>
      <c r="B20" t="s">
        <v>203</v>
      </c>
      <c r="C20" t="s">
        <v>199</v>
      </c>
      <c r="D20" t="s">
        <v>31</v>
      </c>
      <c r="E20" s="44">
        <v>50000000</v>
      </c>
      <c r="F20" s="14">
        <v>510.999</v>
      </c>
      <c r="G20" s="15">
        <v>0.1268</v>
      </c>
      <c r="H20" s="16">
        <v>42592</v>
      </c>
    </row>
    <row r="21" spans="1:8" ht="12.75" customHeight="1">
      <c r="A21">
        <v>6</v>
      </c>
      <c r="B21" t="s">
        <v>205</v>
      </c>
      <c r="C21" t="s">
        <v>204</v>
      </c>
      <c r="D21" t="s">
        <v>31</v>
      </c>
      <c r="E21" s="44">
        <v>50000000</v>
      </c>
      <c r="F21" s="14">
        <v>504.359</v>
      </c>
      <c r="G21" s="15">
        <v>0.1251</v>
      </c>
      <c r="H21" s="16">
        <v>41776</v>
      </c>
    </row>
    <row r="22" spans="1:8" ht="12.75" customHeight="1">
      <c r="A22">
        <v>7</v>
      </c>
      <c r="B22" t="s">
        <v>85</v>
      </c>
      <c r="C22" t="s">
        <v>84</v>
      </c>
      <c r="D22" t="s">
        <v>26</v>
      </c>
      <c r="E22" s="44">
        <v>50000000</v>
      </c>
      <c r="F22" s="14">
        <v>501.659</v>
      </c>
      <c r="G22" s="15">
        <v>0.1245</v>
      </c>
      <c r="H22" s="16">
        <v>41877</v>
      </c>
    </row>
    <row r="23" spans="1:9" ht="12.75" customHeight="1">
      <c r="A23" s="33"/>
      <c r="B23" s="33"/>
      <c r="C23" s="18" t="s">
        <v>38</v>
      </c>
      <c r="D23" s="18"/>
      <c r="E23" s="48"/>
      <c r="F23" s="19">
        <f>SUM(F19:F22)</f>
        <v>2114.8786</v>
      </c>
      <c r="G23" s="20">
        <f>SUM(G19:G22)</f>
        <v>0.5246999999999999</v>
      </c>
      <c r="H23" s="21"/>
      <c r="I23" s="29"/>
    </row>
    <row r="24" spans="6:8" ht="12.75" customHeight="1">
      <c r="F24" s="14"/>
      <c r="G24" s="15"/>
      <c r="H24" s="16"/>
    </row>
    <row r="25" spans="3:8" ht="12.75" customHeight="1">
      <c r="C25" s="1" t="s">
        <v>90</v>
      </c>
      <c r="F25" s="14">
        <v>817.466367</v>
      </c>
      <c r="G25" s="15">
        <v>0.2028</v>
      </c>
      <c r="H25" s="16"/>
    </row>
    <row r="26" spans="1:9" ht="12.75" customHeight="1">
      <c r="A26" s="33"/>
      <c r="B26" s="33"/>
      <c r="C26" s="18" t="s">
        <v>38</v>
      </c>
      <c r="D26" s="18"/>
      <c r="E26" s="48"/>
      <c r="F26" s="19">
        <f>SUM(F25:F25)</f>
        <v>817.466367</v>
      </c>
      <c r="G26" s="20">
        <f>SUM(G25:G25)</f>
        <v>0.2028</v>
      </c>
      <c r="H26" s="21"/>
      <c r="I26" s="29"/>
    </row>
    <row r="27" spans="6:8" ht="12.75" customHeight="1">
      <c r="F27" s="14"/>
      <c r="G27" s="15"/>
      <c r="H27" s="16"/>
    </row>
    <row r="28" spans="3:8" ht="12.75" customHeight="1">
      <c r="C28" s="1" t="s">
        <v>91</v>
      </c>
      <c r="F28" s="14"/>
      <c r="G28" s="15"/>
      <c r="H28" s="16"/>
    </row>
    <row r="29" spans="3:8" ht="12.75" customHeight="1">
      <c r="C29" s="1" t="s">
        <v>92</v>
      </c>
      <c r="F29" s="14">
        <v>-498.205866</v>
      </c>
      <c r="G29" s="15">
        <v>-0.1235</v>
      </c>
      <c r="H29" s="16"/>
    </row>
    <row r="30" spans="1:9" ht="12.75" customHeight="1">
      <c r="A30" s="33"/>
      <c r="B30" s="33"/>
      <c r="C30" s="18" t="s">
        <v>38</v>
      </c>
      <c r="D30" s="18"/>
      <c r="E30" s="48"/>
      <c r="F30" s="19">
        <f>SUM(F29:F29)</f>
        <v>-498.205866</v>
      </c>
      <c r="G30" s="20">
        <f>SUM(G29:G29)</f>
        <v>-0.1235</v>
      </c>
      <c r="H30" s="21"/>
      <c r="I30" s="29"/>
    </row>
    <row r="31" spans="1:9" ht="12.75" customHeight="1">
      <c r="A31" s="31"/>
      <c r="B31" s="31"/>
      <c r="C31" s="22" t="s">
        <v>93</v>
      </c>
      <c r="D31" s="22"/>
      <c r="E31" s="49"/>
      <c r="F31" s="23">
        <f>SUM(F11,F15,F23,F26,F30)</f>
        <v>4030.1533010000003</v>
      </c>
      <c r="G31" s="24">
        <f>SUM(G11,G15,G23,G26,G30)</f>
        <v>1</v>
      </c>
      <c r="H31" s="25"/>
      <c r="I31" s="30"/>
    </row>
    <row r="32" ht="12.75" customHeight="1"/>
    <row r="33" ht="12.75" customHeight="1">
      <c r="C33" s="1" t="s">
        <v>297</v>
      </c>
    </row>
    <row r="34" ht="12.75" customHeight="1">
      <c r="C34" s="1" t="s">
        <v>298</v>
      </c>
    </row>
    <row r="35" ht="12.75" customHeight="1">
      <c r="C35" s="1"/>
    </row>
    <row r="36" spans="3:6" ht="12.75" customHeight="1">
      <c r="C36" s="73" t="s">
        <v>301</v>
      </c>
      <c r="D36" s="73"/>
      <c r="E36" s="73"/>
      <c r="F36" s="53"/>
    </row>
    <row r="37" spans="3:6" ht="12.75" customHeight="1">
      <c r="C37" s="73" t="s">
        <v>302</v>
      </c>
      <c r="D37" s="110" t="s">
        <v>303</v>
      </c>
      <c r="E37" s="73"/>
      <c r="F37" s="53"/>
    </row>
    <row r="38" spans="3:6" ht="12.75" customHeight="1">
      <c r="C38" s="52" t="s">
        <v>463</v>
      </c>
      <c r="D38" s="73"/>
      <c r="E38" s="73"/>
      <c r="F38" s="53"/>
    </row>
    <row r="39" spans="3:6" ht="12.75" customHeight="1">
      <c r="C39" s="78" t="s">
        <v>304</v>
      </c>
      <c r="D39" s="111">
        <v>1247.030346</v>
      </c>
      <c r="E39" s="73"/>
      <c r="F39" s="53"/>
    </row>
    <row r="40" spans="3:6" ht="12.75" customHeight="1">
      <c r="C40" s="78" t="s">
        <v>356</v>
      </c>
      <c r="D40" s="111">
        <v>1003.092187</v>
      </c>
      <c r="E40" s="73"/>
      <c r="F40" s="53"/>
    </row>
    <row r="41" spans="3:6" ht="12.75" customHeight="1">
      <c r="C41" s="78" t="s">
        <v>357</v>
      </c>
      <c r="D41" s="111">
        <v>1003.684577</v>
      </c>
      <c r="E41" s="73"/>
      <c r="F41" s="53"/>
    </row>
    <row r="42" spans="3:6" ht="12.75" customHeight="1">
      <c r="C42" s="78" t="s">
        <v>358</v>
      </c>
      <c r="D42" s="111">
        <v>1000.136739</v>
      </c>
      <c r="E42" s="73"/>
      <c r="F42" s="53"/>
    </row>
    <row r="43" spans="3:6" ht="12.75" customHeight="1">
      <c r="C43" s="78" t="s">
        <v>359</v>
      </c>
      <c r="D43" s="111">
        <v>1023.098925</v>
      </c>
      <c r="E43" s="73"/>
      <c r="F43" s="53"/>
    </row>
    <row r="44" spans="3:6" ht="12.75" customHeight="1">
      <c r="C44" s="78" t="s">
        <v>360</v>
      </c>
      <c r="D44" s="111">
        <v>1247.198721</v>
      </c>
      <c r="E44" s="73"/>
      <c r="F44" s="53"/>
    </row>
    <row r="45" spans="3:6" ht="12.75" customHeight="1">
      <c r="C45" s="78" t="s">
        <v>310</v>
      </c>
      <c r="D45" s="111">
        <v>1249.528423</v>
      </c>
      <c r="E45" s="73"/>
      <c r="F45" s="53"/>
    </row>
    <row r="46" spans="3:6" ht="12.75" customHeight="1">
      <c r="C46" s="78" t="s">
        <v>361</v>
      </c>
      <c r="D46" s="110" t="s">
        <v>303</v>
      </c>
      <c r="E46" s="73"/>
      <c r="F46" s="53"/>
    </row>
    <row r="47" spans="3:6" ht="12.75" customHeight="1">
      <c r="C47" s="78" t="s">
        <v>362</v>
      </c>
      <c r="D47" s="132">
        <v>1000.995003</v>
      </c>
      <c r="E47" s="73"/>
      <c r="F47" s="53"/>
    </row>
    <row r="48" spans="3:6" ht="12.75" customHeight="1">
      <c r="C48" s="78" t="s">
        <v>313</v>
      </c>
      <c r="D48" s="111">
        <v>1000.175736</v>
      </c>
      <c r="E48" s="73"/>
      <c r="F48" s="53"/>
    </row>
    <row r="49" spans="3:6" ht="12.75" customHeight="1">
      <c r="C49" s="78" t="s">
        <v>364</v>
      </c>
      <c r="D49" s="111">
        <v>1023.353597</v>
      </c>
      <c r="E49" s="73"/>
      <c r="F49" s="53"/>
    </row>
    <row r="50" spans="3:6" ht="12.75" customHeight="1">
      <c r="C50" s="78" t="s">
        <v>314</v>
      </c>
      <c r="D50" s="111">
        <v>1249.578921</v>
      </c>
      <c r="E50" s="73"/>
      <c r="F50" s="53"/>
    </row>
    <row r="51" spans="3:6" ht="12.75" customHeight="1">
      <c r="C51" s="55" t="s">
        <v>396</v>
      </c>
      <c r="D51" s="112"/>
      <c r="E51" s="73"/>
      <c r="F51" s="53"/>
    </row>
    <row r="52" spans="3:6" ht="12.75" customHeight="1">
      <c r="C52" s="78" t="s">
        <v>304</v>
      </c>
      <c r="D52" s="58">
        <v>1251.1076</v>
      </c>
      <c r="E52" s="58"/>
      <c r="F52" s="197"/>
    </row>
    <row r="53" spans="3:6" ht="12.75" customHeight="1">
      <c r="C53" s="78" t="s">
        <v>356</v>
      </c>
      <c r="D53" s="58">
        <v>1000.6964</v>
      </c>
      <c r="E53" s="58"/>
      <c r="F53" s="197"/>
    </row>
    <row r="54" spans="3:6" ht="12.75" customHeight="1">
      <c r="C54" s="78" t="s">
        <v>357</v>
      </c>
      <c r="D54" s="58">
        <v>1006.966</v>
      </c>
      <c r="E54" s="58"/>
      <c r="F54" s="197"/>
    </row>
    <row r="55" spans="3:6" ht="12.75" customHeight="1">
      <c r="C55" s="78" t="s">
        <v>358</v>
      </c>
      <c r="D55" s="58">
        <v>1001.3106</v>
      </c>
      <c r="E55" s="58"/>
      <c r="F55" s="197"/>
    </row>
    <row r="56" spans="3:6" ht="12.75" customHeight="1">
      <c r="C56" s="78" t="s">
        <v>359</v>
      </c>
      <c r="D56" s="58">
        <v>1003.9182</v>
      </c>
      <c r="E56" s="58"/>
      <c r="F56" s="197"/>
    </row>
    <row r="57" spans="3:6" ht="12.75" customHeight="1">
      <c r="C57" s="78" t="s">
        <v>360</v>
      </c>
      <c r="D57" s="58">
        <v>1251.3158</v>
      </c>
      <c r="E57" s="58"/>
      <c r="F57" s="197"/>
    </row>
    <row r="58" spans="3:6" ht="12.75" customHeight="1">
      <c r="C58" s="78" t="s">
        <v>310</v>
      </c>
      <c r="D58" s="58">
        <v>1254.0949</v>
      </c>
      <c r="E58" s="58"/>
      <c r="F58" s="197"/>
    </row>
    <row r="59" spans="3:6" ht="12.75" customHeight="1">
      <c r="C59" s="78" t="s">
        <v>361</v>
      </c>
      <c r="D59" s="110" t="s">
        <v>303</v>
      </c>
      <c r="E59" s="73"/>
      <c r="F59" s="197"/>
    </row>
    <row r="60" spans="3:6" ht="12.75">
      <c r="C60" s="78" t="s">
        <v>362</v>
      </c>
      <c r="D60" s="58">
        <v>1002.1658</v>
      </c>
      <c r="E60" s="58"/>
      <c r="F60" s="197"/>
    </row>
    <row r="61" spans="3:6" ht="12.75">
      <c r="C61" s="78" t="s">
        <v>313</v>
      </c>
      <c r="D61" s="58">
        <v>1001.3424</v>
      </c>
      <c r="E61" s="58"/>
      <c r="F61" s="197"/>
    </row>
    <row r="62" spans="3:6" ht="12.75">
      <c r="C62" s="78" t="s">
        <v>364</v>
      </c>
      <c r="D62" s="110" t="s">
        <v>303</v>
      </c>
      <c r="E62" s="73"/>
      <c r="F62" s="197"/>
    </row>
    <row r="63" spans="3:6" ht="12.75">
      <c r="C63" s="78" t="s">
        <v>314</v>
      </c>
      <c r="D63" s="58">
        <v>1254.1886</v>
      </c>
      <c r="E63" s="58"/>
      <c r="F63" s="197"/>
    </row>
    <row r="64" spans="3:6" ht="12.75">
      <c r="C64" s="73" t="s">
        <v>315</v>
      </c>
      <c r="D64" s="110" t="s">
        <v>303</v>
      </c>
      <c r="E64" s="73"/>
      <c r="F64" s="59"/>
    </row>
    <row r="65" spans="3:6" ht="25.5">
      <c r="C65" s="114" t="s">
        <v>316</v>
      </c>
      <c r="D65" s="110" t="s">
        <v>303</v>
      </c>
      <c r="E65" s="73"/>
      <c r="F65" s="59"/>
    </row>
    <row r="66" spans="3:6" ht="12.75">
      <c r="C66" s="73" t="s">
        <v>317</v>
      </c>
      <c r="D66" s="110" t="s">
        <v>303</v>
      </c>
      <c r="E66" s="73"/>
      <c r="F66" s="53"/>
    </row>
    <row r="67" spans="3:6" ht="12.75">
      <c r="C67" s="73" t="s">
        <v>318</v>
      </c>
      <c r="D67" s="85" t="s">
        <v>454</v>
      </c>
      <c r="E67" s="73"/>
      <c r="F67" s="53"/>
    </row>
    <row r="68" spans="3:6" ht="12.75">
      <c r="C68" s="73" t="s">
        <v>365</v>
      </c>
      <c r="D68" s="81"/>
      <c r="E68" s="73"/>
      <c r="F68" s="53"/>
    </row>
    <row r="69" spans="3:6" ht="12.75">
      <c r="C69" s="103" t="s">
        <v>320</v>
      </c>
      <c r="D69" s="115" t="s">
        <v>321</v>
      </c>
      <c r="E69" s="115" t="s">
        <v>322</v>
      </c>
      <c r="F69" s="53"/>
    </row>
    <row r="70" spans="3:6" ht="12.75">
      <c r="C70" s="78" t="s">
        <v>356</v>
      </c>
      <c r="D70" s="105">
        <v>4.415812</v>
      </c>
      <c r="E70" s="105">
        <v>4.229114</v>
      </c>
      <c r="F70" s="53"/>
    </row>
    <row r="71" spans="3:256" ht="12.75">
      <c r="C71" s="78" t="s">
        <v>357</v>
      </c>
      <c r="D71" s="105" t="s">
        <v>353</v>
      </c>
      <c r="E71" s="105" t="s">
        <v>353</v>
      </c>
      <c r="F71" s="53"/>
      <c r="IV71" s="38"/>
    </row>
    <row r="72" spans="3:6" ht="12.75">
      <c r="C72" s="78" t="s">
        <v>358</v>
      </c>
      <c r="D72" s="116">
        <v>1.631414</v>
      </c>
      <c r="E72" s="116">
        <v>1.562439</v>
      </c>
      <c r="F72" s="53"/>
    </row>
    <row r="73" spans="3:6" ht="12.75">
      <c r="C73" s="78" t="s">
        <v>401</v>
      </c>
      <c r="D73" s="116">
        <v>17.533606</v>
      </c>
      <c r="E73" s="116">
        <v>16.792298</v>
      </c>
      <c r="F73" s="53"/>
    </row>
    <row r="74" spans="3:6" ht="12.75">
      <c r="C74" s="78" t="s">
        <v>362</v>
      </c>
      <c r="D74" s="105">
        <v>1.936064</v>
      </c>
      <c r="E74" s="105">
        <v>1.8542079999999999</v>
      </c>
      <c r="F74" s="53"/>
    </row>
    <row r="75" spans="3:6" ht="12.75">
      <c r="C75" s="78" t="s">
        <v>361</v>
      </c>
      <c r="D75" s="105" t="s">
        <v>353</v>
      </c>
      <c r="E75" s="105" t="s">
        <v>353</v>
      </c>
      <c r="F75" s="53"/>
    </row>
    <row r="76" spans="3:6" ht="12.75">
      <c r="C76" s="78" t="s">
        <v>313</v>
      </c>
      <c r="D76" s="116">
        <v>1.940062</v>
      </c>
      <c r="E76" s="116">
        <v>1.858038</v>
      </c>
      <c r="F76" s="53"/>
    </row>
    <row r="77" spans="3:6" ht="12.75">
      <c r="C77" s="117"/>
      <c r="D77" s="105"/>
      <c r="E77" s="105"/>
      <c r="F77" s="53"/>
    </row>
    <row r="78" spans="3:6" ht="12.75">
      <c r="C78" s="118" t="s">
        <v>323</v>
      </c>
      <c r="D78" s="119"/>
      <c r="E78" s="119"/>
      <c r="F78" s="53"/>
    </row>
    <row r="79" spans="3:6" ht="12.75">
      <c r="C79" s="120" t="s">
        <v>324</v>
      </c>
      <c r="D79" s="119"/>
      <c r="E79" s="119"/>
      <c r="F79" s="53"/>
    </row>
    <row r="80" ht="12.75">
      <c r="E80"/>
    </row>
    <row r="81" ht="12.75">
      <c r="E81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85">
      <selection activeCell="C90" sqref="C90"/>
    </sheetView>
  </sheetViews>
  <sheetFormatPr defaultColWidth="9.140625" defaultRowHeight="12.75"/>
  <cols>
    <col min="1" max="1" width="7.57421875" style="0" customWidth="1"/>
    <col min="2" max="2" width="13.57421875" style="0" customWidth="1"/>
    <col min="3" max="3" width="67.8515625" style="0" customWidth="1"/>
    <col min="4" max="4" width="20.8515625" style="0" customWidth="1"/>
    <col min="5" max="5" width="20.14062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22.421875" style="0" customWidth="1"/>
    <col min="11" max="11" width="9.140625" style="15" customWidth="1"/>
    <col min="12" max="12" width="15.28125" style="27" customWidth="1"/>
  </cols>
  <sheetData>
    <row r="1" spans="1:8" ht="18.75">
      <c r="A1" s="2"/>
      <c r="B1" s="2"/>
      <c r="C1" s="200" t="s">
        <v>206</v>
      </c>
      <c r="D1" s="200"/>
      <c r="E1" s="200"/>
      <c r="F1" s="200"/>
      <c r="G1" s="200"/>
      <c r="H1" s="31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32"/>
    </row>
    <row r="3" spans="1:8" ht="15.75" customHeight="1">
      <c r="A3" s="8"/>
      <c r="B3" s="8"/>
      <c r="C3" s="9"/>
      <c r="D3" s="3"/>
      <c r="E3" s="3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296</v>
      </c>
      <c r="F4" s="12" t="s">
        <v>6</v>
      </c>
      <c r="G4" s="13" t="s">
        <v>7</v>
      </c>
      <c r="H4" s="26" t="s">
        <v>8</v>
      </c>
      <c r="I4" s="28"/>
      <c r="L4" s="34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96</v>
      </c>
      <c r="F7" s="14"/>
      <c r="G7" s="15"/>
      <c r="H7" s="16"/>
    </row>
    <row r="8" spans="3:8" ht="12.75" customHeight="1">
      <c r="C8" s="1" t="s">
        <v>66</v>
      </c>
      <c r="F8" s="14"/>
      <c r="G8" s="15"/>
      <c r="H8" s="16"/>
    </row>
    <row r="9" spans="1:8" ht="12.75" customHeight="1">
      <c r="A9">
        <v>1</v>
      </c>
      <c r="B9" t="s">
        <v>99</v>
      </c>
      <c r="C9" t="s">
        <v>97</v>
      </c>
      <c r="D9" t="s">
        <v>98</v>
      </c>
      <c r="E9" s="44">
        <v>41900</v>
      </c>
      <c r="F9" s="14">
        <v>135.90265</v>
      </c>
      <c r="G9" s="15">
        <v>0.0189</v>
      </c>
      <c r="H9" s="16"/>
    </row>
    <row r="10" spans="1:11" ht="12.75" customHeight="1">
      <c r="A10">
        <v>2</v>
      </c>
      <c r="B10" t="s">
        <v>102</v>
      </c>
      <c r="C10" t="s">
        <v>100</v>
      </c>
      <c r="D10" t="s">
        <v>101</v>
      </c>
      <c r="E10" s="44">
        <v>13600</v>
      </c>
      <c r="F10" s="14">
        <v>117.3136</v>
      </c>
      <c r="G10" s="15">
        <v>0.0163</v>
      </c>
      <c r="H10" s="16"/>
      <c r="J10" s="17"/>
      <c r="K10" s="50"/>
    </row>
    <row r="11" spans="1:10" ht="12.75" customHeight="1">
      <c r="A11">
        <v>3</v>
      </c>
      <c r="B11" t="s">
        <v>108</v>
      </c>
      <c r="C11" t="s">
        <v>106</v>
      </c>
      <c r="D11" t="s">
        <v>107</v>
      </c>
      <c r="E11" s="44">
        <v>4600</v>
      </c>
      <c r="F11" s="14">
        <v>114.9471</v>
      </c>
      <c r="G11" s="15">
        <v>0.016</v>
      </c>
      <c r="H11" s="16"/>
      <c r="J11" s="15"/>
    </row>
    <row r="12" spans="1:10" ht="12.75" customHeight="1">
      <c r="A12">
        <v>4</v>
      </c>
      <c r="B12" t="s">
        <v>112</v>
      </c>
      <c r="C12" t="s">
        <v>111</v>
      </c>
      <c r="D12" t="s">
        <v>104</v>
      </c>
      <c r="E12" s="44">
        <v>16590</v>
      </c>
      <c r="F12" s="14">
        <v>111.07005</v>
      </c>
      <c r="G12" s="15">
        <v>0.0154</v>
      </c>
      <c r="H12" s="16"/>
      <c r="J12" s="15"/>
    </row>
    <row r="13" spans="1:10" ht="12.75" customHeight="1">
      <c r="A13">
        <v>5</v>
      </c>
      <c r="B13" t="s">
        <v>105</v>
      </c>
      <c r="C13" t="s">
        <v>77</v>
      </c>
      <c r="D13" t="s">
        <v>103</v>
      </c>
      <c r="E13" s="44">
        <v>11720</v>
      </c>
      <c r="F13" s="14">
        <v>103.02466</v>
      </c>
      <c r="G13" s="15">
        <v>0.0143</v>
      </c>
      <c r="H13" s="16"/>
      <c r="J13" s="15"/>
    </row>
    <row r="14" spans="1:10" ht="12.75" customHeight="1">
      <c r="A14">
        <v>6</v>
      </c>
      <c r="B14" t="s">
        <v>110</v>
      </c>
      <c r="C14" t="s">
        <v>109</v>
      </c>
      <c r="D14" t="s">
        <v>104</v>
      </c>
      <c r="E14" s="44">
        <v>8650</v>
      </c>
      <c r="F14" s="14">
        <v>92.619875</v>
      </c>
      <c r="G14" s="15">
        <v>0.0129</v>
      </c>
      <c r="H14" s="16"/>
      <c r="J14" s="15"/>
    </row>
    <row r="15" spans="1:10" ht="12.75" customHeight="1">
      <c r="A15">
        <v>7</v>
      </c>
      <c r="B15" t="s">
        <v>121</v>
      </c>
      <c r="C15" t="s">
        <v>118</v>
      </c>
      <c r="D15" t="s">
        <v>119</v>
      </c>
      <c r="E15" s="44">
        <v>5120</v>
      </c>
      <c r="F15" s="14">
        <v>72.08448</v>
      </c>
      <c r="G15" s="15">
        <v>0.01</v>
      </c>
      <c r="H15" s="16"/>
      <c r="J15" s="15"/>
    </row>
    <row r="16" spans="1:10" ht="12.75" customHeight="1">
      <c r="A16">
        <v>8</v>
      </c>
      <c r="B16" t="s">
        <v>114</v>
      </c>
      <c r="C16" t="s">
        <v>113</v>
      </c>
      <c r="D16" t="s">
        <v>104</v>
      </c>
      <c r="E16" s="44">
        <v>2820</v>
      </c>
      <c r="F16" s="14">
        <v>55.09716</v>
      </c>
      <c r="G16" s="15">
        <v>0.0076</v>
      </c>
      <c r="H16" s="16"/>
      <c r="J16" s="15"/>
    </row>
    <row r="17" spans="1:10" ht="12.75" customHeight="1">
      <c r="A17">
        <v>9</v>
      </c>
      <c r="B17" t="s">
        <v>190</v>
      </c>
      <c r="C17" t="s">
        <v>189</v>
      </c>
      <c r="D17" t="s">
        <v>98</v>
      </c>
      <c r="E17" s="44">
        <v>8770</v>
      </c>
      <c r="F17" s="14">
        <v>51.317655</v>
      </c>
      <c r="G17" s="15">
        <v>0.0070999999999999995</v>
      </c>
      <c r="H17" s="16"/>
      <c r="J17" s="15"/>
    </row>
    <row r="18" spans="1:10" ht="12.75" customHeight="1">
      <c r="A18">
        <v>10</v>
      </c>
      <c r="B18" t="s">
        <v>117</v>
      </c>
      <c r="C18" t="s">
        <v>115</v>
      </c>
      <c r="D18" t="s">
        <v>107</v>
      </c>
      <c r="E18" s="44">
        <v>3080</v>
      </c>
      <c r="F18" s="14">
        <v>46.75902</v>
      </c>
      <c r="G18" s="15">
        <v>0.006500000000000001</v>
      </c>
      <c r="H18" s="16"/>
      <c r="J18" s="15"/>
    </row>
    <row r="19" spans="1:10" ht="12.75" customHeight="1">
      <c r="A19">
        <v>11</v>
      </c>
      <c r="B19" t="s">
        <v>126</v>
      </c>
      <c r="C19" t="s">
        <v>125</v>
      </c>
      <c r="D19" t="s">
        <v>120</v>
      </c>
      <c r="E19" s="44">
        <v>11760</v>
      </c>
      <c r="F19" s="14">
        <v>46.09332</v>
      </c>
      <c r="G19" s="15">
        <v>0.0064</v>
      </c>
      <c r="H19" s="16"/>
      <c r="J19" s="15"/>
    </row>
    <row r="20" spans="1:10" ht="12.75" customHeight="1">
      <c r="A20">
        <v>12</v>
      </c>
      <c r="B20" t="s">
        <v>135</v>
      </c>
      <c r="C20" t="s">
        <v>133</v>
      </c>
      <c r="D20" t="s">
        <v>120</v>
      </c>
      <c r="E20" s="44">
        <v>1659</v>
      </c>
      <c r="F20" s="14">
        <v>36.810722</v>
      </c>
      <c r="G20" s="15">
        <v>0.0051</v>
      </c>
      <c r="H20" s="16"/>
      <c r="J20" s="15"/>
    </row>
    <row r="21" spans="1:10" ht="12.75" customHeight="1">
      <c r="A21">
        <v>13</v>
      </c>
      <c r="B21" t="s">
        <v>129</v>
      </c>
      <c r="C21" t="s">
        <v>127</v>
      </c>
      <c r="D21" t="s">
        <v>116</v>
      </c>
      <c r="E21" s="44">
        <v>12800</v>
      </c>
      <c r="F21" s="14">
        <v>36.0064</v>
      </c>
      <c r="G21" s="15">
        <v>0.005</v>
      </c>
      <c r="H21" s="16"/>
      <c r="J21" s="15"/>
    </row>
    <row r="22" spans="1:10" ht="12.75" customHeight="1">
      <c r="A22">
        <v>14</v>
      </c>
      <c r="B22" t="s">
        <v>124</v>
      </c>
      <c r="C22" t="s">
        <v>122</v>
      </c>
      <c r="D22" t="s">
        <v>123</v>
      </c>
      <c r="E22" s="44">
        <v>10850</v>
      </c>
      <c r="F22" s="14">
        <v>35.92435</v>
      </c>
      <c r="G22" s="15">
        <v>0.005</v>
      </c>
      <c r="H22" s="16"/>
      <c r="J22" s="15"/>
    </row>
    <row r="23" spans="1:10" ht="12.75" customHeight="1">
      <c r="A23">
        <v>15</v>
      </c>
      <c r="B23" t="s">
        <v>132</v>
      </c>
      <c r="C23" t="s">
        <v>130</v>
      </c>
      <c r="D23" t="s">
        <v>128</v>
      </c>
      <c r="E23" s="44">
        <v>10730</v>
      </c>
      <c r="F23" s="14">
        <v>31.304775</v>
      </c>
      <c r="G23" s="15">
        <v>0.0043</v>
      </c>
      <c r="H23" s="16"/>
      <c r="J23" s="15"/>
    </row>
    <row r="24" spans="1:10" ht="12.75" customHeight="1">
      <c r="A24">
        <v>16</v>
      </c>
      <c r="B24" t="s">
        <v>138</v>
      </c>
      <c r="C24" t="s">
        <v>136</v>
      </c>
      <c r="D24" t="s">
        <v>120</v>
      </c>
      <c r="E24" s="44">
        <v>3000</v>
      </c>
      <c r="F24" s="14">
        <v>30.3465</v>
      </c>
      <c r="G24" s="15">
        <v>0.0042</v>
      </c>
      <c r="H24" s="16"/>
      <c r="J24" s="15"/>
    </row>
    <row r="25" spans="1:10" ht="12.75" customHeight="1">
      <c r="A25">
        <v>17</v>
      </c>
      <c r="B25" t="s">
        <v>144</v>
      </c>
      <c r="C25" t="s">
        <v>142</v>
      </c>
      <c r="D25" t="s">
        <v>131</v>
      </c>
      <c r="E25" s="44">
        <v>9100</v>
      </c>
      <c r="F25" s="14">
        <v>24.91125</v>
      </c>
      <c r="G25" s="15">
        <v>0.0034999999999999996</v>
      </c>
      <c r="H25" s="16"/>
      <c r="J25" s="15"/>
    </row>
    <row r="26" spans="1:10" ht="12.75" customHeight="1">
      <c r="A26">
        <v>18</v>
      </c>
      <c r="B26" t="s">
        <v>150</v>
      </c>
      <c r="C26" t="s">
        <v>148</v>
      </c>
      <c r="D26" t="s">
        <v>104</v>
      </c>
      <c r="E26" s="44">
        <v>1830</v>
      </c>
      <c r="F26" s="14">
        <v>24.25116</v>
      </c>
      <c r="G26" s="15">
        <v>0.0034000000000000002</v>
      </c>
      <c r="H26" s="16"/>
      <c r="J26" s="15"/>
    </row>
    <row r="27" spans="1:10" ht="12.75" customHeight="1">
      <c r="A27">
        <v>19</v>
      </c>
      <c r="B27" t="s">
        <v>147</v>
      </c>
      <c r="C27" t="s">
        <v>145</v>
      </c>
      <c r="D27" t="s">
        <v>116</v>
      </c>
      <c r="E27" s="44">
        <v>2470</v>
      </c>
      <c r="F27" s="14">
        <v>23.97382</v>
      </c>
      <c r="G27" s="15">
        <v>0.0033</v>
      </c>
      <c r="H27" s="16"/>
      <c r="J27" s="15"/>
    </row>
    <row r="28" spans="1:10" ht="12.75" customHeight="1">
      <c r="A28">
        <v>20</v>
      </c>
      <c r="B28" t="s">
        <v>152</v>
      </c>
      <c r="C28" t="s">
        <v>151</v>
      </c>
      <c r="D28" t="s">
        <v>134</v>
      </c>
      <c r="E28" s="44">
        <v>2190</v>
      </c>
      <c r="F28" s="14">
        <v>23.339925</v>
      </c>
      <c r="G28" s="15">
        <v>0.0032</v>
      </c>
      <c r="H28" s="16"/>
      <c r="J28" s="15"/>
    </row>
    <row r="29" spans="1:10" ht="12.75" customHeight="1">
      <c r="A29">
        <v>21</v>
      </c>
      <c r="B29" t="s">
        <v>154</v>
      </c>
      <c r="C29" t="s">
        <v>153</v>
      </c>
      <c r="D29" t="s">
        <v>101</v>
      </c>
      <c r="E29" s="44">
        <v>6000</v>
      </c>
      <c r="F29" s="14">
        <v>22.017</v>
      </c>
      <c r="G29" s="15">
        <v>0.0031</v>
      </c>
      <c r="H29" s="16"/>
      <c r="J29" s="15"/>
    </row>
    <row r="30" spans="1:10" ht="12.75" customHeight="1">
      <c r="A30">
        <v>22</v>
      </c>
      <c r="B30" t="s">
        <v>156</v>
      </c>
      <c r="C30" t="s">
        <v>155</v>
      </c>
      <c r="D30" t="s">
        <v>104</v>
      </c>
      <c r="E30" s="44">
        <v>4640</v>
      </c>
      <c r="F30" s="14">
        <v>21.39504</v>
      </c>
      <c r="G30" s="15">
        <v>0.003</v>
      </c>
      <c r="H30" s="16"/>
      <c r="J30" s="15"/>
    </row>
    <row r="31" spans="1:10" ht="12.75" customHeight="1">
      <c r="A31">
        <v>23</v>
      </c>
      <c r="B31" t="s">
        <v>141</v>
      </c>
      <c r="C31" t="s">
        <v>139</v>
      </c>
      <c r="D31" t="s">
        <v>116</v>
      </c>
      <c r="E31" s="44">
        <v>1000</v>
      </c>
      <c r="F31" s="14">
        <v>19.2395</v>
      </c>
      <c r="G31" s="15">
        <v>0.0027</v>
      </c>
      <c r="H31" s="16"/>
      <c r="J31" s="15"/>
    </row>
    <row r="32" spans="1:10" ht="12.75" customHeight="1">
      <c r="A32">
        <v>24</v>
      </c>
      <c r="B32" t="s">
        <v>158</v>
      </c>
      <c r="C32" t="s">
        <v>157</v>
      </c>
      <c r="D32" t="s">
        <v>107</v>
      </c>
      <c r="E32" s="44">
        <v>2200</v>
      </c>
      <c r="F32" s="14">
        <v>17.072</v>
      </c>
      <c r="G32" s="15">
        <v>0.0024</v>
      </c>
      <c r="H32" s="16"/>
      <c r="J32" s="15"/>
    </row>
    <row r="33" spans="1:10" ht="12.75" customHeight="1">
      <c r="A33">
        <v>25</v>
      </c>
      <c r="B33" t="s">
        <v>193</v>
      </c>
      <c r="C33" t="s">
        <v>192</v>
      </c>
      <c r="D33" t="s">
        <v>143</v>
      </c>
      <c r="E33" s="44">
        <v>15000</v>
      </c>
      <c r="F33" s="14">
        <v>16.695</v>
      </c>
      <c r="G33" s="15">
        <v>0.0023</v>
      </c>
      <c r="H33" s="16"/>
      <c r="J33" s="15"/>
    </row>
    <row r="34" spans="1:8" ht="12.75" customHeight="1">
      <c r="A34">
        <v>26</v>
      </c>
      <c r="B34" t="s">
        <v>164</v>
      </c>
      <c r="C34" t="s">
        <v>163</v>
      </c>
      <c r="D34" t="s">
        <v>104</v>
      </c>
      <c r="E34" s="44">
        <v>3500</v>
      </c>
      <c r="F34" s="14">
        <v>16.36075</v>
      </c>
      <c r="G34" s="15">
        <v>0.0023</v>
      </c>
      <c r="H34" s="16"/>
    </row>
    <row r="35" spans="1:8" ht="12.75" customHeight="1">
      <c r="A35">
        <v>27</v>
      </c>
      <c r="B35" t="s">
        <v>180</v>
      </c>
      <c r="C35" t="s">
        <v>179</v>
      </c>
      <c r="D35" t="s">
        <v>116</v>
      </c>
      <c r="E35" s="44">
        <v>1000</v>
      </c>
      <c r="F35" s="14">
        <v>15.3775</v>
      </c>
      <c r="G35" s="15">
        <v>0.0021</v>
      </c>
      <c r="H35" s="16"/>
    </row>
    <row r="36" spans="1:8" ht="12.75" customHeight="1">
      <c r="A36">
        <v>28</v>
      </c>
      <c r="B36" t="s">
        <v>160</v>
      </c>
      <c r="C36" t="s">
        <v>159</v>
      </c>
      <c r="D36" t="s">
        <v>101</v>
      </c>
      <c r="E36" s="44">
        <v>6000</v>
      </c>
      <c r="F36" s="14">
        <v>15.186</v>
      </c>
      <c r="G36" s="15">
        <v>0.0021</v>
      </c>
      <c r="H36" s="16"/>
    </row>
    <row r="37" spans="1:8" ht="12.75" customHeight="1">
      <c r="A37">
        <v>29</v>
      </c>
      <c r="B37" t="s">
        <v>174</v>
      </c>
      <c r="C37" t="s">
        <v>173</v>
      </c>
      <c r="D37" t="s">
        <v>143</v>
      </c>
      <c r="E37" s="44">
        <v>10500</v>
      </c>
      <c r="F37" s="14">
        <v>15.09375</v>
      </c>
      <c r="G37" s="15">
        <v>0.0021</v>
      </c>
      <c r="H37" s="16"/>
    </row>
    <row r="38" spans="1:8" ht="12.75" customHeight="1">
      <c r="A38">
        <v>30</v>
      </c>
      <c r="B38" t="s">
        <v>166</v>
      </c>
      <c r="C38" t="s">
        <v>165</v>
      </c>
      <c r="D38" t="s">
        <v>116</v>
      </c>
      <c r="E38" s="44">
        <v>900</v>
      </c>
      <c r="F38" s="14">
        <v>14.96745</v>
      </c>
      <c r="G38" s="15">
        <v>0.0021</v>
      </c>
      <c r="H38" s="16"/>
    </row>
    <row r="39" spans="1:8" ht="12.75" customHeight="1">
      <c r="A39">
        <v>31</v>
      </c>
      <c r="B39" t="s">
        <v>172</v>
      </c>
      <c r="C39" t="s">
        <v>171</v>
      </c>
      <c r="D39" t="s">
        <v>140</v>
      </c>
      <c r="E39" s="44">
        <v>8000</v>
      </c>
      <c r="F39" s="14">
        <v>14.5</v>
      </c>
      <c r="G39" s="15">
        <v>0.002</v>
      </c>
      <c r="H39" s="16"/>
    </row>
    <row r="40" spans="1:8" ht="12.75" customHeight="1">
      <c r="A40">
        <v>32</v>
      </c>
      <c r="B40" t="s">
        <v>195</v>
      </c>
      <c r="C40" t="s">
        <v>194</v>
      </c>
      <c r="D40" t="s">
        <v>191</v>
      </c>
      <c r="E40" s="44">
        <v>525</v>
      </c>
      <c r="F40" s="14">
        <v>14.489475</v>
      </c>
      <c r="G40" s="15">
        <v>0.002</v>
      </c>
      <c r="H40" s="16"/>
    </row>
    <row r="41" spans="1:8" ht="12.75" customHeight="1">
      <c r="A41">
        <v>33</v>
      </c>
      <c r="B41" t="s">
        <v>162</v>
      </c>
      <c r="C41" t="s">
        <v>161</v>
      </c>
      <c r="D41" t="s">
        <v>107</v>
      </c>
      <c r="E41" s="44">
        <v>4000</v>
      </c>
      <c r="F41" s="14">
        <v>13.96</v>
      </c>
      <c r="G41" s="15">
        <v>0.0019</v>
      </c>
      <c r="H41" s="16"/>
    </row>
    <row r="42" spans="1:8" ht="12.75" customHeight="1">
      <c r="A42">
        <v>34</v>
      </c>
      <c r="B42" t="s">
        <v>170</v>
      </c>
      <c r="C42" t="s">
        <v>169</v>
      </c>
      <c r="D42" t="s">
        <v>98</v>
      </c>
      <c r="E42" s="44">
        <v>300</v>
      </c>
      <c r="F42" s="14">
        <v>13.9095</v>
      </c>
      <c r="G42" s="15">
        <v>0.0019</v>
      </c>
      <c r="H42" s="16"/>
    </row>
    <row r="43" spans="1:8" ht="12.75" customHeight="1">
      <c r="A43">
        <v>35</v>
      </c>
      <c r="B43" t="s">
        <v>168</v>
      </c>
      <c r="C43" t="s">
        <v>167</v>
      </c>
      <c r="D43" t="s">
        <v>137</v>
      </c>
      <c r="E43" s="44">
        <v>4500</v>
      </c>
      <c r="F43" s="14">
        <v>13.61475</v>
      </c>
      <c r="G43" s="15">
        <v>0.0019</v>
      </c>
      <c r="H43" s="16"/>
    </row>
    <row r="44" spans="1:8" ht="12.75" customHeight="1">
      <c r="A44">
        <v>36</v>
      </c>
      <c r="B44" t="s">
        <v>186</v>
      </c>
      <c r="C44" t="s">
        <v>185</v>
      </c>
      <c r="D44" t="s">
        <v>149</v>
      </c>
      <c r="E44" s="44">
        <v>10000</v>
      </c>
      <c r="F44" s="14">
        <v>9.98</v>
      </c>
      <c r="G44" s="15">
        <v>0.0014000000000000002</v>
      </c>
      <c r="H44" s="16"/>
    </row>
    <row r="45" spans="1:8" ht="12.75" customHeight="1">
      <c r="A45">
        <v>37</v>
      </c>
      <c r="B45" t="s">
        <v>178</v>
      </c>
      <c r="C45" t="s">
        <v>177</v>
      </c>
      <c r="D45" t="s">
        <v>103</v>
      </c>
      <c r="E45" s="44">
        <v>7000</v>
      </c>
      <c r="F45" s="14">
        <v>8.9705</v>
      </c>
      <c r="G45" s="15">
        <v>0.0012</v>
      </c>
      <c r="H45" s="16"/>
    </row>
    <row r="46" spans="1:9" ht="12.75" customHeight="1">
      <c r="A46" s="33"/>
      <c r="B46" s="33"/>
      <c r="C46" s="18" t="s">
        <v>38</v>
      </c>
      <c r="D46" s="18"/>
      <c r="E46" s="18"/>
      <c r="F46" s="19">
        <f>SUM(F9:F45)</f>
        <v>1475.9266870000001</v>
      </c>
      <c r="G46" s="20">
        <f>SUM(G9:G45)</f>
        <v>0.20490000000000003</v>
      </c>
      <c r="H46" s="21"/>
      <c r="I46" s="29"/>
    </row>
    <row r="47" spans="6:8" ht="12.75" customHeight="1">
      <c r="F47" s="14"/>
      <c r="G47" s="15"/>
      <c r="H47" s="16"/>
    </row>
    <row r="48" spans="3:8" ht="12.75" customHeight="1">
      <c r="C48" s="1" t="s">
        <v>10</v>
      </c>
      <c r="F48" s="14"/>
      <c r="G48" s="15"/>
      <c r="H48" s="16"/>
    </row>
    <row r="49" spans="3:8" ht="12.75" customHeight="1">
      <c r="C49" s="1" t="s">
        <v>11</v>
      </c>
      <c r="F49" s="14"/>
      <c r="G49" s="15"/>
      <c r="H49" s="16"/>
    </row>
    <row r="50" spans="1:8" ht="12.75" customHeight="1">
      <c r="A50">
        <v>38</v>
      </c>
      <c r="B50" t="s">
        <v>197</v>
      </c>
      <c r="C50" t="s">
        <v>196</v>
      </c>
      <c r="D50" t="s">
        <v>13</v>
      </c>
      <c r="E50" s="44">
        <v>70000000</v>
      </c>
      <c r="F50" s="14">
        <v>671.1831</v>
      </c>
      <c r="G50" s="15">
        <v>0.0931</v>
      </c>
      <c r="H50" s="16">
        <v>41653</v>
      </c>
    </row>
    <row r="51" spans="1:8" ht="12.75" customHeight="1">
      <c r="A51">
        <v>39</v>
      </c>
      <c r="B51" t="s">
        <v>207</v>
      </c>
      <c r="C51" t="s">
        <v>12</v>
      </c>
      <c r="D51" t="s">
        <v>13</v>
      </c>
      <c r="E51" s="44">
        <v>50000000</v>
      </c>
      <c r="F51" s="14">
        <v>495.933</v>
      </c>
      <c r="G51" s="15">
        <v>0.0688</v>
      </c>
      <c r="H51" s="16">
        <v>41491</v>
      </c>
    </row>
    <row r="52" spans="1:8" ht="12.75" customHeight="1">
      <c r="A52">
        <v>40</v>
      </c>
      <c r="B52" t="s">
        <v>208</v>
      </c>
      <c r="C52" t="s">
        <v>163</v>
      </c>
      <c r="D52" t="s">
        <v>13</v>
      </c>
      <c r="E52" s="44">
        <v>50000000</v>
      </c>
      <c r="F52" s="14">
        <v>494.8</v>
      </c>
      <c r="G52" s="15">
        <v>0.0687</v>
      </c>
      <c r="H52" s="16">
        <v>41502</v>
      </c>
    </row>
    <row r="53" spans="1:8" ht="12.75" customHeight="1">
      <c r="A53">
        <v>41</v>
      </c>
      <c r="B53" t="s">
        <v>210</v>
      </c>
      <c r="C53" t="s">
        <v>209</v>
      </c>
      <c r="D53" t="s">
        <v>13</v>
      </c>
      <c r="E53" s="44">
        <v>30000000</v>
      </c>
      <c r="F53" s="14">
        <v>297.372</v>
      </c>
      <c r="G53" s="15">
        <v>0.041299999999999996</v>
      </c>
      <c r="H53" s="16">
        <v>41494</v>
      </c>
    </row>
    <row r="54" spans="1:9" ht="12.75" customHeight="1">
      <c r="A54" s="33"/>
      <c r="B54" s="33"/>
      <c r="C54" s="18" t="s">
        <v>38</v>
      </c>
      <c r="D54" s="18"/>
      <c r="E54" s="18"/>
      <c r="F54" s="19">
        <f>SUM(F50:F53)</f>
        <v>1959.2881</v>
      </c>
      <c r="G54" s="20">
        <f>SUM(G50:G53)</f>
        <v>0.2719</v>
      </c>
      <c r="H54" s="21"/>
      <c r="I54" s="29"/>
    </row>
    <row r="55" spans="6:8" ht="12.75" customHeight="1">
      <c r="F55" s="14"/>
      <c r="G55" s="15"/>
      <c r="H55" s="16"/>
    </row>
    <row r="56" spans="3:8" ht="12.75" customHeight="1">
      <c r="C56" s="1" t="s">
        <v>65</v>
      </c>
      <c r="F56" s="14"/>
      <c r="G56" s="15"/>
      <c r="H56" s="16"/>
    </row>
    <row r="57" spans="3:8" ht="12.75" customHeight="1">
      <c r="C57" s="1" t="s">
        <v>66</v>
      </c>
      <c r="F57" s="14"/>
      <c r="G57" s="15"/>
      <c r="H57" s="16"/>
    </row>
    <row r="58" spans="1:8" ht="12.75" customHeight="1">
      <c r="A58">
        <v>42</v>
      </c>
      <c r="B58" t="s">
        <v>201</v>
      </c>
      <c r="C58" t="s">
        <v>142</v>
      </c>
      <c r="D58" t="s">
        <v>26</v>
      </c>
      <c r="E58" s="44">
        <v>75000000</v>
      </c>
      <c r="F58" s="14">
        <v>733.8315</v>
      </c>
      <c r="G58" s="15">
        <v>0.1018</v>
      </c>
      <c r="H58" s="16">
        <v>44674</v>
      </c>
    </row>
    <row r="59" spans="1:8" ht="12.75" customHeight="1">
      <c r="A59">
        <v>43</v>
      </c>
      <c r="B59" t="s">
        <v>211</v>
      </c>
      <c r="C59" t="s">
        <v>52</v>
      </c>
      <c r="D59" t="s">
        <v>31</v>
      </c>
      <c r="E59" s="44">
        <v>50000000</v>
      </c>
      <c r="F59" s="14">
        <v>523.5525</v>
      </c>
      <c r="G59" s="15">
        <v>0.0727</v>
      </c>
      <c r="H59" s="16">
        <v>44692</v>
      </c>
    </row>
    <row r="60" spans="1:8" ht="12.75" customHeight="1">
      <c r="A60">
        <v>44</v>
      </c>
      <c r="B60" t="s">
        <v>212</v>
      </c>
      <c r="C60" t="s">
        <v>185</v>
      </c>
      <c r="D60" t="s">
        <v>47</v>
      </c>
      <c r="E60" s="44">
        <v>50000000</v>
      </c>
      <c r="F60" s="14">
        <v>520.5175</v>
      </c>
      <c r="G60" s="15">
        <v>0.0722</v>
      </c>
      <c r="H60" s="16">
        <v>44739</v>
      </c>
    </row>
    <row r="61" spans="1:8" ht="12.75" customHeight="1">
      <c r="A61">
        <v>45</v>
      </c>
      <c r="B61" t="s">
        <v>213</v>
      </c>
      <c r="C61" t="s">
        <v>199</v>
      </c>
      <c r="D61" t="s">
        <v>31</v>
      </c>
      <c r="E61" s="44">
        <v>50000000</v>
      </c>
      <c r="F61" s="14">
        <v>515.2985</v>
      </c>
      <c r="G61" s="15">
        <v>0.07150000000000001</v>
      </c>
      <c r="H61" s="16">
        <v>44884</v>
      </c>
    </row>
    <row r="62" spans="1:8" ht="12.75" customHeight="1">
      <c r="A62">
        <v>46</v>
      </c>
      <c r="B62" t="s">
        <v>200</v>
      </c>
      <c r="C62" t="s">
        <v>199</v>
      </c>
      <c r="D62" t="s">
        <v>31</v>
      </c>
      <c r="E62" s="44">
        <v>25000000</v>
      </c>
      <c r="F62" s="14">
        <v>254.0435</v>
      </c>
      <c r="G62" s="15">
        <v>0.0353</v>
      </c>
      <c r="H62" s="16">
        <v>45028</v>
      </c>
    </row>
    <row r="63" spans="1:8" ht="12.75" customHeight="1">
      <c r="A63">
        <v>47</v>
      </c>
      <c r="B63" t="s">
        <v>198</v>
      </c>
      <c r="C63" t="s">
        <v>52</v>
      </c>
      <c r="D63" t="s">
        <v>31</v>
      </c>
      <c r="E63" s="44">
        <v>5000000</v>
      </c>
      <c r="F63" s="14">
        <v>51.65735</v>
      </c>
      <c r="G63" s="15">
        <v>0.0072</v>
      </c>
      <c r="H63" s="16">
        <v>44614</v>
      </c>
    </row>
    <row r="64" spans="1:9" ht="12.75" customHeight="1">
      <c r="A64" s="33"/>
      <c r="B64" s="33"/>
      <c r="C64" s="18" t="s">
        <v>38</v>
      </c>
      <c r="D64" s="18"/>
      <c r="E64" s="18"/>
      <c r="F64" s="19">
        <f>SUM(F58:F63)</f>
        <v>2598.9008499999995</v>
      </c>
      <c r="G64" s="20">
        <f>SUM(G58:G63)</f>
        <v>0.36069999999999997</v>
      </c>
      <c r="H64" s="21"/>
      <c r="I64" s="29"/>
    </row>
    <row r="65" spans="6:8" ht="12.75" customHeight="1">
      <c r="F65" s="14"/>
      <c r="G65" s="15"/>
      <c r="H65" s="16"/>
    </row>
    <row r="66" spans="3:8" ht="12.75" customHeight="1">
      <c r="C66" s="1" t="s">
        <v>90</v>
      </c>
      <c r="F66" s="14">
        <v>981.909021</v>
      </c>
      <c r="G66" s="15">
        <v>0.1363</v>
      </c>
      <c r="H66" s="16"/>
    </row>
    <row r="67" spans="1:9" ht="12.75" customHeight="1">
      <c r="A67" s="33"/>
      <c r="B67" s="33"/>
      <c r="C67" s="18" t="s">
        <v>38</v>
      </c>
      <c r="D67" s="18"/>
      <c r="E67" s="18"/>
      <c r="F67" s="19">
        <f>SUM(F66:F66)</f>
        <v>981.909021</v>
      </c>
      <c r="G67" s="20">
        <f>SUM(G66:G66)</f>
        <v>0.1363</v>
      </c>
      <c r="H67" s="21"/>
      <c r="I67" s="29"/>
    </row>
    <row r="68" spans="6:8" ht="12.75" customHeight="1">
      <c r="F68" s="14"/>
      <c r="G68" s="15"/>
      <c r="H68" s="16"/>
    </row>
    <row r="69" spans="3:8" ht="12.75" customHeight="1">
      <c r="C69" s="1" t="s">
        <v>91</v>
      </c>
      <c r="F69" s="14"/>
      <c r="G69" s="15"/>
      <c r="H69" s="16"/>
    </row>
    <row r="70" spans="3:8" ht="12.75" customHeight="1">
      <c r="C70" s="1" t="s">
        <v>92</v>
      </c>
      <c r="F70" s="14">
        <v>189.681973</v>
      </c>
      <c r="G70" s="15">
        <v>0.0262</v>
      </c>
      <c r="H70" s="16"/>
    </row>
    <row r="71" spans="1:9" ht="12.75" customHeight="1">
      <c r="A71" s="33"/>
      <c r="B71" s="33"/>
      <c r="C71" s="18" t="s">
        <v>38</v>
      </c>
      <c r="D71" s="18"/>
      <c r="E71" s="18"/>
      <c r="F71" s="19">
        <f>SUM(F70:F70)</f>
        <v>189.681973</v>
      </c>
      <c r="G71" s="20">
        <f>SUM(G70:G70)</f>
        <v>0.0262</v>
      </c>
      <c r="H71" s="21"/>
      <c r="I71" s="29"/>
    </row>
    <row r="72" spans="1:9" ht="12.75" customHeight="1">
      <c r="A72" s="51"/>
      <c r="B72" s="51"/>
      <c r="C72" s="22" t="s">
        <v>93</v>
      </c>
      <c r="D72" s="22"/>
      <c r="E72" s="22"/>
      <c r="F72" s="23">
        <f>SUM(F46,F54,F64,F67,F71)</f>
        <v>7205.706630999999</v>
      </c>
      <c r="G72" s="24">
        <f>SUM(G46,G54,G64,G67,G71)</f>
        <v>0.9999999999999999</v>
      </c>
      <c r="H72" s="25"/>
      <c r="I72" s="30"/>
    </row>
    <row r="73" ht="12.75" customHeight="1"/>
    <row r="74" ht="12.75" customHeight="1">
      <c r="C74" s="1" t="s">
        <v>297</v>
      </c>
    </row>
    <row r="75" ht="12.75" customHeight="1">
      <c r="C75" s="1" t="s">
        <v>298</v>
      </c>
    </row>
    <row r="76" ht="12.75" customHeight="1">
      <c r="C76" s="1" t="s">
        <v>94</v>
      </c>
    </row>
    <row r="77" ht="12.75" customHeight="1">
      <c r="C77" s="1"/>
    </row>
    <row r="78" spans="3:8" ht="12.75" customHeight="1">
      <c r="C78" s="73" t="s">
        <v>301</v>
      </c>
      <c r="D78" s="74"/>
      <c r="E78" s="73"/>
      <c r="F78" s="53"/>
      <c r="G78" s="53"/>
      <c r="H78" s="53"/>
    </row>
    <row r="79" spans="3:8" ht="12.75" customHeight="1">
      <c r="C79" s="73" t="s">
        <v>325</v>
      </c>
      <c r="D79" s="74" t="s">
        <v>303</v>
      </c>
      <c r="E79" s="73"/>
      <c r="F79" s="53"/>
      <c r="G79" s="53"/>
      <c r="H79" s="53"/>
    </row>
    <row r="80" spans="3:8" ht="12.75" customHeight="1">
      <c r="C80" s="52" t="s">
        <v>463</v>
      </c>
      <c r="D80" s="111"/>
      <c r="E80" s="73"/>
      <c r="F80" s="53"/>
      <c r="G80" s="53"/>
      <c r="H80" s="53"/>
    </row>
    <row r="81" spans="3:8" ht="12.75" customHeight="1">
      <c r="C81" s="78" t="s">
        <v>371</v>
      </c>
      <c r="D81" s="112">
        <v>11.893462</v>
      </c>
      <c r="E81" s="81"/>
      <c r="F81" s="53"/>
      <c r="G81" s="53"/>
      <c r="H81" s="53"/>
    </row>
    <row r="82" spans="3:8" ht="12.75" customHeight="1">
      <c r="C82" s="78" t="s">
        <v>372</v>
      </c>
      <c r="D82" s="112">
        <v>10.461202</v>
      </c>
      <c r="E82" s="81"/>
      <c r="F82" s="53"/>
      <c r="G82" s="53"/>
      <c r="H82" s="53"/>
    </row>
    <row r="83" spans="3:8" ht="12.75" customHeight="1">
      <c r="C83" s="78" t="s">
        <v>368</v>
      </c>
      <c r="D83" s="112">
        <v>11.950421</v>
      </c>
      <c r="E83" s="81"/>
      <c r="F83" s="53"/>
      <c r="G83" s="53"/>
      <c r="H83" s="53"/>
    </row>
    <row r="84" spans="3:8" ht="12.75" customHeight="1">
      <c r="C84" s="78" t="s">
        <v>369</v>
      </c>
      <c r="D84" s="112">
        <v>10.575089</v>
      </c>
      <c r="E84" s="81"/>
      <c r="F84" s="53"/>
      <c r="G84" s="53"/>
      <c r="H84" s="53"/>
    </row>
    <row r="85" spans="3:8" ht="12.75" customHeight="1">
      <c r="C85" s="78" t="s">
        <v>370</v>
      </c>
      <c r="D85" s="112">
        <v>11.932264</v>
      </c>
      <c r="E85" s="81"/>
      <c r="F85" s="53"/>
      <c r="G85" s="53"/>
      <c r="H85" s="53"/>
    </row>
    <row r="86" spans="3:8" ht="12.75" customHeight="1">
      <c r="C86" s="55" t="s">
        <v>396</v>
      </c>
      <c r="D86" s="112"/>
      <c r="E86" s="81"/>
      <c r="F86" s="53"/>
      <c r="G86" s="53"/>
      <c r="H86" s="53"/>
    </row>
    <row r="87" spans="3:8" ht="12.75" customHeight="1">
      <c r="C87" s="78" t="s">
        <v>371</v>
      </c>
      <c r="D87" s="58">
        <v>11.8243</v>
      </c>
      <c r="E87" s="81"/>
      <c r="F87" s="113"/>
      <c r="G87" s="59"/>
      <c r="H87" s="53"/>
    </row>
    <row r="88" spans="3:8" ht="12.75" customHeight="1">
      <c r="C88" s="78" t="s">
        <v>372</v>
      </c>
      <c r="D88" s="58">
        <v>10.334</v>
      </c>
      <c r="E88" s="81"/>
      <c r="F88" s="59"/>
      <c r="G88" s="59"/>
      <c r="H88" s="53"/>
    </row>
    <row r="89" spans="3:8" ht="12.75" customHeight="1">
      <c r="C89" s="78" t="s">
        <v>368</v>
      </c>
      <c r="D89" s="58">
        <v>11.8937</v>
      </c>
      <c r="E89" s="81"/>
      <c r="F89" s="59"/>
      <c r="G89" s="59"/>
      <c r="H89" s="53"/>
    </row>
    <row r="90" spans="3:8" ht="12.75" customHeight="1">
      <c r="C90" s="78" t="s">
        <v>369</v>
      </c>
      <c r="D90" s="58">
        <v>10.4456</v>
      </c>
      <c r="E90" s="81"/>
      <c r="F90" s="59"/>
      <c r="G90" s="59"/>
      <c r="H90" s="53"/>
    </row>
    <row r="91" spans="3:8" ht="12.75" customHeight="1">
      <c r="C91" s="78" t="s">
        <v>370</v>
      </c>
      <c r="D91" s="58">
        <v>11.8655</v>
      </c>
      <c r="E91" s="81"/>
      <c r="F91" s="59"/>
      <c r="G91" s="59"/>
      <c r="H91" s="53"/>
    </row>
    <row r="92" spans="3:8" ht="12.75" customHeight="1">
      <c r="C92" s="121" t="s">
        <v>315</v>
      </c>
      <c r="D92" s="85" t="s">
        <v>303</v>
      </c>
      <c r="E92" s="81"/>
      <c r="F92" s="59"/>
      <c r="G92" s="59"/>
      <c r="H92" s="53"/>
    </row>
    <row r="93" spans="3:8" ht="12.75" customHeight="1">
      <c r="C93" s="122" t="s">
        <v>316</v>
      </c>
      <c r="D93" s="85" t="s">
        <v>303</v>
      </c>
      <c r="E93" s="81"/>
      <c r="F93" s="53"/>
      <c r="G93" s="53"/>
      <c r="H93" s="53"/>
    </row>
    <row r="94" spans="3:8" ht="12.75" customHeight="1">
      <c r="C94" s="122" t="s">
        <v>317</v>
      </c>
      <c r="D94" s="85" t="s">
        <v>303</v>
      </c>
      <c r="E94" s="81"/>
      <c r="F94" s="53"/>
      <c r="G94" s="53"/>
      <c r="H94" s="53"/>
    </row>
    <row r="95" spans="3:8" ht="12.75" customHeight="1">
      <c r="C95" s="73" t="s">
        <v>318</v>
      </c>
      <c r="D95" s="85" t="s">
        <v>455</v>
      </c>
      <c r="E95" s="81"/>
      <c r="F95" s="53"/>
      <c r="G95" s="53"/>
      <c r="H95" s="53"/>
    </row>
    <row r="96" spans="3:8" ht="12.75" customHeight="1">
      <c r="C96" s="81" t="s">
        <v>373</v>
      </c>
      <c r="D96" s="81"/>
      <c r="E96" s="81"/>
      <c r="F96" s="53"/>
      <c r="G96" s="53"/>
      <c r="H96" s="53"/>
    </row>
    <row r="97" spans="3:8" ht="12.75" customHeight="1">
      <c r="C97" s="103" t="s">
        <v>320</v>
      </c>
      <c r="D97" s="104" t="s">
        <v>321</v>
      </c>
      <c r="E97" s="104" t="s">
        <v>322</v>
      </c>
      <c r="F97" s="53"/>
      <c r="G97" s="53"/>
      <c r="H97" s="53"/>
    </row>
    <row r="98" spans="3:8" ht="12.75" customHeight="1">
      <c r="C98" s="78" t="s">
        <v>372</v>
      </c>
      <c r="D98" s="116">
        <v>0.051977</v>
      </c>
      <c r="E98" s="116">
        <v>0.04978</v>
      </c>
      <c r="F98" s="53"/>
      <c r="G98" s="53"/>
      <c r="H98" s="53"/>
    </row>
    <row r="99" spans="3:8" ht="12.75" customHeight="1">
      <c r="C99" s="78" t="s">
        <v>369</v>
      </c>
      <c r="D99" s="116">
        <v>0.055172</v>
      </c>
      <c r="E99" s="116">
        <v>0.05284</v>
      </c>
      <c r="F99" s="53"/>
      <c r="G99" s="53"/>
      <c r="H99" s="53"/>
    </row>
    <row r="100" spans="3:8" ht="12.75" customHeight="1">
      <c r="C100" s="81" t="s">
        <v>355</v>
      </c>
      <c r="D100" s="81"/>
      <c r="E100" s="81"/>
      <c r="F100" s="53"/>
      <c r="G100" s="53"/>
      <c r="H100" s="53"/>
    </row>
    <row r="101" spans="3:8" ht="12.75" customHeight="1">
      <c r="C101" s="81" t="s">
        <v>324</v>
      </c>
      <c r="D101" s="73"/>
      <c r="E101" s="73"/>
      <c r="F101" s="53"/>
      <c r="G101" s="53"/>
      <c r="H101" s="53"/>
    </row>
    <row r="102" spans="3:8" ht="12.75" customHeight="1">
      <c r="C102" s="53"/>
      <c r="D102" s="53"/>
      <c r="E102" s="53"/>
      <c r="F102" s="53"/>
      <c r="G102" s="53"/>
      <c r="H102" s="53"/>
    </row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55">
      <selection activeCell="C12" sqref="C12"/>
    </sheetView>
  </sheetViews>
  <sheetFormatPr defaultColWidth="9.140625" defaultRowHeight="12.75"/>
  <cols>
    <col min="1" max="1" width="7.57421875" style="0" customWidth="1"/>
    <col min="2" max="2" width="14.00390625" style="0" customWidth="1"/>
    <col min="3" max="3" width="67.57421875" style="0" customWidth="1"/>
    <col min="4" max="4" width="15.57421875" style="0" customWidth="1"/>
    <col min="5" max="5" width="15.57421875" style="44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5" customWidth="1"/>
    <col min="12" max="12" width="14.7109375" style="27" customWidth="1"/>
  </cols>
  <sheetData>
    <row r="1" spans="1:8" ht="18.75">
      <c r="A1" s="2"/>
      <c r="B1" s="2"/>
      <c r="C1" s="200" t="s">
        <v>214</v>
      </c>
      <c r="D1" s="200"/>
      <c r="E1" s="200"/>
      <c r="F1" s="200"/>
      <c r="G1" s="200"/>
      <c r="H1" s="31"/>
    </row>
    <row r="2" spans="1:8" ht="12.75">
      <c r="A2" s="3" t="s">
        <v>1</v>
      </c>
      <c r="B2" s="3"/>
      <c r="C2" s="4" t="s">
        <v>2</v>
      </c>
      <c r="D2" s="5"/>
      <c r="E2" s="46"/>
      <c r="F2" s="6"/>
      <c r="G2" s="7"/>
      <c r="H2" s="32"/>
    </row>
    <row r="3" spans="1:8" ht="15.75" customHeight="1">
      <c r="A3" s="8"/>
      <c r="B3" s="8"/>
      <c r="C3" s="9"/>
      <c r="D3" s="3"/>
      <c r="E3" s="4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47" t="s">
        <v>296</v>
      </c>
      <c r="F4" s="12" t="s">
        <v>6</v>
      </c>
      <c r="G4" s="13" t="s">
        <v>7</v>
      </c>
      <c r="H4" s="26" t="s">
        <v>8</v>
      </c>
      <c r="I4" s="28"/>
      <c r="L4" s="34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41</v>
      </c>
      <c r="F8" s="14"/>
      <c r="G8" s="15"/>
      <c r="H8" s="16"/>
    </row>
    <row r="9" spans="1:8" ht="12.75" customHeight="1">
      <c r="A9">
        <v>1</v>
      </c>
      <c r="B9" t="s">
        <v>216</v>
      </c>
      <c r="C9" t="s">
        <v>215</v>
      </c>
      <c r="D9" t="s">
        <v>16</v>
      </c>
      <c r="E9" s="44">
        <v>88500000</v>
      </c>
      <c r="F9" s="14">
        <v>824.144745</v>
      </c>
      <c r="G9" s="15">
        <v>0.1047</v>
      </c>
      <c r="H9" s="16">
        <v>41738</v>
      </c>
    </row>
    <row r="10" spans="1:11" ht="12.75" customHeight="1">
      <c r="A10" s="33"/>
      <c r="B10" s="33"/>
      <c r="C10" s="18" t="s">
        <v>38</v>
      </c>
      <c r="D10" s="18"/>
      <c r="E10" s="48"/>
      <c r="F10" s="19">
        <f>SUM(F9:F9)</f>
        <v>824.144745</v>
      </c>
      <c r="G10" s="20">
        <f>SUM(G9:G9)</f>
        <v>0.1047</v>
      </c>
      <c r="H10" s="21"/>
      <c r="I10" s="29"/>
      <c r="J10" s="17"/>
      <c r="K10" s="36"/>
    </row>
    <row r="11" spans="6:10" ht="12.75" customHeight="1">
      <c r="F11" s="14"/>
      <c r="G11" s="15"/>
      <c r="H11" s="16"/>
      <c r="J11" s="15"/>
    </row>
    <row r="12" spans="3:10" ht="12.75" customHeight="1">
      <c r="C12" s="1" t="s">
        <v>65</v>
      </c>
      <c r="F12" s="14"/>
      <c r="G12" s="15"/>
      <c r="H12" s="16"/>
      <c r="J12" s="15"/>
    </row>
    <row r="13" spans="3:10" ht="12.75" customHeight="1">
      <c r="C13" s="1" t="s">
        <v>66</v>
      </c>
      <c r="F13" s="14"/>
      <c r="G13" s="15"/>
      <c r="H13" s="16"/>
      <c r="I13" s="29"/>
      <c r="J13" s="15"/>
    </row>
    <row r="14" spans="1:10" ht="12.75" customHeight="1">
      <c r="A14">
        <v>2</v>
      </c>
      <c r="B14" t="s">
        <v>220</v>
      </c>
      <c r="C14" t="s">
        <v>219</v>
      </c>
      <c r="D14" t="s">
        <v>217</v>
      </c>
      <c r="E14" s="44">
        <v>100000000</v>
      </c>
      <c r="F14" s="14">
        <v>1019.701</v>
      </c>
      <c r="G14" s="15">
        <v>0.1295</v>
      </c>
      <c r="H14" s="16">
        <v>43170</v>
      </c>
      <c r="J14" s="15"/>
    </row>
    <row r="15" spans="1:10" ht="12.75" customHeight="1">
      <c r="A15">
        <v>3</v>
      </c>
      <c r="B15" t="s">
        <v>222</v>
      </c>
      <c r="C15" t="s">
        <v>221</v>
      </c>
      <c r="D15" t="s">
        <v>50</v>
      </c>
      <c r="E15" s="44">
        <v>100000000</v>
      </c>
      <c r="F15" s="14">
        <v>1010.645</v>
      </c>
      <c r="G15" s="15">
        <v>0.1283</v>
      </c>
      <c r="H15" s="16">
        <v>42308</v>
      </c>
      <c r="J15" s="15"/>
    </row>
    <row r="16" spans="1:10" ht="12.75" customHeight="1">
      <c r="A16">
        <v>4</v>
      </c>
      <c r="B16" t="s">
        <v>224</v>
      </c>
      <c r="C16" t="s">
        <v>223</v>
      </c>
      <c r="D16" t="s">
        <v>218</v>
      </c>
      <c r="E16" s="44">
        <v>100000000</v>
      </c>
      <c r="F16" s="14">
        <v>996.493</v>
      </c>
      <c r="G16" s="15">
        <v>0.1266</v>
      </c>
      <c r="H16" s="16">
        <v>41901</v>
      </c>
      <c r="J16" s="15"/>
    </row>
    <row r="17" spans="1:10" ht="12.75" customHeight="1">
      <c r="A17">
        <v>5</v>
      </c>
      <c r="B17" t="s">
        <v>76</v>
      </c>
      <c r="C17" t="s">
        <v>58</v>
      </c>
      <c r="D17" t="s">
        <v>40</v>
      </c>
      <c r="E17" s="44">
        <v>50000000</v>
      </c>
      <c r="F17" s="14">
        <v>508.3285</v>
      </c>
      <c r="G17" s="15">
        <v>0.0646</v>
      </c>
      <c r="H17" s="16">
        <v>41879</v>
      </c>
      <c r="J17" s="15"/>
    </row>
    <row r="18" spans="1:10" ht="12.75" customHeight="1">
      <c r="A18" s="33"/>
      <c r="B18" s="33"/>
      <c r="C18" s="18" t="s">
        <v>38</v>
      </c>
      <c r="D18" s="18"/>
      <c r="E18" s="48"/>
      <c r="F18" s="19">
        <f>SUM(F14:F17)</f>
        <v>3535.1675</v>
      </c>
      <c r="G18" s="20">
        <f>SUM(G14:G17)</f>
        <v>0.449</v>
      </c>
      <c r="H18" s="21"/>
      <c r="J18" s="15"/>
    </row>
    <row r="19" spans="6:8" ht="12.75" customHeight="1">
      <c r="F19" s="14"/>
      <c r="G19" s="15"/>
      <c r="H19" s="16"/>
    </row>
    <row r="20" spans="3:8" ht="12.75" customHeight="1">
      <c r="C20" s="1" t="s">
        <v>225</v>
      </c>
      <c r="F20" s="14"/>
      <c r="G20" s="15"/>
      <c r="H20" s="16"/>
    </row>
    <row r="21" spans="1:9" ht="12.75" customHeight="1">
      <c r="A21">
        <v>6</v>
      </c>
      <c r="B21" t="s">
        <v>227</v>
      </c>
      <c r="C21" t="s">
        <v>226</v>
      </c>
      <c r="D21" t="s">
        <v>26</v>
      </c>
      <c r="E21" s="44">
        <v>50000000</v>
      </c>
      <c r="F21" s="14">
        <v>499.2225</v>
      </c>
      <c r="G21" s="15">
        <v>0.0634</v>
      </c>
      <c r="H21" s="16">
        <v>42275</v>
      </c>
      <c r="I21" s="29"/>
    </row>
    <row r="22" spans="1:8" ht="12.75" customHeight="1">
      <c r="A22" s="33"/>
      <c r="B22" s="33"/>
      <c r="C22" s="18" t="s">
        <v>38</v>
      </c>
      <c r="D22" s="18"/>
      <c r="E22" s="48"/>
      <c r="F22" s="19">
        <f>SUM(F21:F21)</f>
        <v>499.2225</v>
      </c>
      <c r="G22" s="20">
        <f>SUM(G21:G21)</f>
        <v>0.0634</v>
      </c>
      <c r="H22" s="21"/>
    </row>
    <row r="23" spans="6:8" ht="12.75" customHeight="1">
      <c r="F23" s="14"/>
      <c r="G23" s="15"/>
      <c r="H23" s="16"/>
    </row>
    <row r="24" spans="3:8" ht="12.75" customHeight="1">
      <c r="C24" s="1" t="s">
        <v>90</v>
      </c>
      <c r="F24" s="14">
        <v>2878.121194</v>
      </c>
      <c r="G24" s="15">
        <v>0.3655</v>
      </c>
      <c r="H24" s="16"/>
    </row>
    <row r="25" spans="1:9" ht="12.75" customHeight="1">
      <c r="A25" s="33"/>
      <c r="B25" s="33"/>
      <c r="C25" s="18" t="s">
        <v>38</v>
      </c>
      <c r="D25" s="18"/>
      <c r="E25" s="48"/>
      <c r="F25" s="19">
        <f>SUM(F24:F24)</f>
        <v>2878.121194</v>
      </c>
      <c r="G25" s="20">
        <f>SUM(G24:G24)</f>
        <v>0.3655</v>
      </c>
      <c r="H25" s="21"/>
      <c r="I25" s="29"/>
    </row>
    <row r="26" spans="6:8" ht="12.75" customHeight="1">
      <c r="F26" s="14"/>
      <c r="G26" s="15"/>
      <c r="H26" s="16"/>
    </row>
    <row r="27" spans="3:8" ht="12.75" customHeight="1">
      <c r="C27" s="1" t="s">
        <v>91</v>
      </c>
      <c r="F27" s="14"/>
      <c r="G27" s="15"/>
      <c r="H27" s="16"/>
    </row>
    <row r="28" spans="3:9" ht="12.75" customHeight="1">
      <c r="C28" s="1" t="s">
        <v>92</v>
      </c>
      <c r="F28" s="14">
        <v>137.49936</v>
      </c>
      <c r="G28" s="15">
        <v>0.0174</v>
      </c>
      <c r="H28" s="16"/>
      <c r="I28" s="29"/>
    </row>
    <row r="29" spans="1:8" ht="12.75" customHeight="1">
      <c r="A29" s="33"/>
      <c r="B29" s="33"/>
      <c r="C29" s="18" t="s">
        <v>38</v>
      </c>
      <c r="D29" s="18"/>
      <c r="E29" s="48"/>
      <c r="F29" s="19">
        <f>SUM(F28:F28)</f>
        <v>137.49936</v>
      </c>
      <c r="G29" s="20">
        <f>SUM(G28:G28)</f>
        <v>0.0174</v>
      </c>
      <c r="H29" s="21"/>
    </row>
    <row r="30" spans="1:8" ht="12.75" customHeight="1">
      <c r="A30" s="51"/>
      <c r="B30" s="51"/>
      <c r="C30" s="22" t="s">
        <v>93</v>
      </c>
      <c r="D30" s="22"/>
      <c r="E30" s="49"/>
      <c r="F30" s="23">
        <f>SUM(F10,F18,F22,F25,F29)</f>
        <v>7874.155299</v>
      </c>
      <c r="G30" s="24">
        <f>SUM(G10,G18,G22,G25,G29)</f>
        <v>0.9999999999999999</v>
      </c>
      <c r="H30" s="25"/>
    </row>
    <row r="31" ht="12.75" customHeight="1"/>
    <row r="32" spans="3:9" ht="12.75" customHeight="1">
      <c r="C32" s="1" t="s">
        <v>297</v>
      </c>
      <c r="I32" s="29"/>
    </row>
    <row r="33" spans="3:9" ht="12.75" customHeight="1">
      <c r="C33" s="1" t="s">
        <v>298</v>
      </c>
      <c r="I33" s="30"/>
    </row>
    <row r="34" ht="12.75" customHeight="1">
      <c r="C34" s="1"/>
    </row>
    <row r="35" spans="3:7" ht="12.75" customHeight="1">
      <c r="C35" s="73" t="s">
        <v>301</v>
      </c>
      <c r="D35" s="73"/>
      <c r="E35" s="73"/>
      <c r="F35" s="75"/>
      <c r="G35" s="53"/>
    </row>
    <row r="36" spans="3:7" ht="12.75" customHeight="1">
      <c r="C36" s="73" t="s">
        <v>302</v>
      </c>
      <c r="D36" s="110" t="s">
        <v>303</v>
      </c>
      <c r="E36" s="73"/>
      <c r="F36" s="75"/>
      <c r="G36" s="53"/>
    </row>
    <row r="37" spans="3:7" ht="12.75" customHeight="1">
      <c r="C37" s="52" t="s">
        <v>462</v>
      </c>
      <c r="D37" s="73"/>
      <c r="E37" s="73"/>
      <c r="F37" s="75"/>
      <c r="G37" s="53"/>
    </row>
    <row r="38" spans="3:7" ht="12.75" customHeight="1">
      <c r="C38" s="78" t="s">
        <v>304</v>
      </c>
      <c r="D38" s="111">
        <v>1188.0883</v>
      </c>
      <c r="E38" s="73"/>
      <c r="F38" s="75"/>
      <c r="G38" s="53"/>
    </row>
    <row r="39" spans="3:7" ht="12.75" customHeight="1">
      <c r="C39" s="78" t="s">
        <v>374</v>
      </c>
      <c r="D39" s="111">
        <v>1002.376701</v>
      </c>
      <c r="E39" s="73"/>
      <c r="F39" s="75"/>
      <c r="G39" s="53"/>
    </row>
    <row r="40" spans="3:7" ht="12.75" customHeight="1">
      <c r="C40" s="78" t="s">
        <v>356</v>
      </c>
      <c r="D40" s="111">
        <v>999.728797</v>
      </c>
      <c r="E40" s="73"/>
      <c r="F40" s="75"/>
      <c r="G40" s="53"/>
    </row>
    <row r="41" spans="3:7" ht="12.75" customHeight="1">
      <c r="C41" s="78" t="s">
        <v>357</v>
      </c>
      <c r="D41" s="111">
        <v>999.771455</v>
      </c>
      <c r="E41" s="73"/>
      <c r="F41" s="75"/>
      <c r="G41" s="53"/>
    </row>
    <row r="42" spans="3:7" ht="12.75" customHeight="1">
      <c r="C42" s="78" t="s">
        <v>358</v>
      </c>
      <c r="D42" s="111">
        <v>999.727556</v>
      </c>
      <c r="E42" s="73"/>
      <c r="F42" s="75"/>
      <c r="G42" s="53"/>
    </row>
    <row r="43" spans="3:7" ht="12.75" customHeight="1">
      <c r="C43" s="78" t="s">
        <v>360</v>
      </c>
      <c r="D43" s="111">
        <v>1188.155294</v>
      </c>
      <c r="E43" s="73"/>
      <c r="F43" s="75"/>
      <c r="G43" s="53"/>
    </row>
    <row r="44" spans="3:7" ht="12.75" customHeight="1">
      <c r="C44" s="78" t="s">
        <v>310</v>
      </c>
      <c r="D44" s="111">
        <v>1190.668784</v>
      </c>
      <c r="E44" s="73"/>
      <c r="F44" s="75"/>
      <c r="G44" s="53"/>
    </row>
    <row r="45" spans="3:7" ht="12.75" customHeight="1">
      <c r="C45" s="78" t="s">
        <v>313</v>
      </c>
      <c r="D45" s="111">
        <v>999.696193</v>
      </c>
      <c r="E45" s="73"/>
      <c r="F45" s="75"/>
      <c r="G45" s="53"/>
    </row>
    <row r="46" spans="3:7" ht="12.75" customHeight="1">
      <c r="C46" s="78" t="s">
        <v>375</v>
      </c>
      <c r="D46" s="111">
        <v>1001.907357</v>
      </c>
      <c r="E46" s="73"/>
      <c r="F46" s="75"/>
      <c r="G46" s="53"/>
    </row>
    <row r="47" spans="3:7" ht="12.75" customHeight="1">
      <c r="C47" s="78" t="s">
        <v>314</v>
      </c>
      <c r="D47" s="111">
        <v>1190.023568</v>
      </c>
      <c r="E47" s="73"/>
      <c r="F47" s="75"/>
      <c r="G47" s="53"/>
    </row>
    <row r="48" spans="3:7" ht="12.75" customHeight="1">
      <c r="C48" s="55" t="s">
        <v>396</v>
      </c>
      <c r="D48" s="74"/>
      <c r="E48" s="73"/>
      <c r="F48" s="75"/>
      <c r="G48" s="53"/>
    </row>
    <row r="49" spans="3:7" ht="12.75" customHeight="1">
      <c r="C49" s="78" t="s">
        <v>304</v>
      </c>
      <c r="D49" s="58">
        <v>1195.6208</v>
      </c>
      <c r="E49" s="113"/>
      <c r="F49" s="59"/>
      <c r="G49" s="53"/>
    </row>
    <row r="50" spans="3:7" ht="12.75" customHeight="1">
      <c r="C50" s="78" t="s">
        <v>374</v>
      </c>
      <c r="D50" s="58">
        <v>1003.1</v>
      </c>
      <c r="E50" s="59"/>
      <c r="F50" s="59"/>
      <c r="G50" s="53"/>
    </row>
    <row r="51" spans="3:7" ht="12.75" customHeight="1">
      <c r="C51" s="78" t="s">
        <v>356</v>
      </c>
      <c r="D51" s="58">
        <v>1002.2028</v>
      </c>
      <c r="E51" s="59"/>
      <c r="F51" s="59"/>
      <c r="G51" s="53"/>
    </row>
    <row r="52" spans="3:7" ht="12.75" customHeight="1">
      <c r="C52" s="78" t="s">
        <v>357</v>
      </c>
      <c r="D52" s="58">
        <v>1001.3722</v>
      </c>
      <c r="E52" s="59"/>
      <c r="F52" s="59"/>
      <c r="G52" s="53"/>
    </row>
    <row r="53" spans="3:7" ht="12.75" customHeight="1">
      <c r="C53" s="78" t="s">
        <v>358</v>
      </c>
      <c r="D53" s="58">
        <v>1001.3684</v>
      </c>
      <c r="E53" s="59"/>
      <c r="F53" s="59"/>
      <c r="G53" s="53"/>
    </row>
    <row r="54" spans="3:7" ht="12.75" customHeight="1">
      <c r="C54" s="78" t="s">
        <v>360</v>
      </c>
      <c r="D54" s="58">
        <v>1195.7341</v>
      </c>
      <c r="E54" s="59"/>
      <c r="F54" s="59"/>
      <c r="G54" s="53"/>
    </row>
    <row r="55" spans="3:7" ht="12.75" customHeight="1">
      <c r="C55" s="78" t="s">
        <v>310</v>
      </c>
      <c r="D55" s="58">
        <v>1198.4101</v>
      </c>
      <c r="E55" s="59"/>
      <c r="F55" s="59"/>
      <c r="G55" s="53"/>
    </row>
    <row r="56" spans="3:7" ht="12.75" customHeight="1">
      <c r="C56" s="78" t="s">
        <v>361</v>
      </c>
      <c r="D56" s="133">
        <v>1002.190762</v>
      </c>
      <c r="E56" s="59"/>
      <c r="F56" s="59"/>
      <c r="G56" s="53"/>
    </row>
    <row r="57" spans="3:7" ht="12.75" customHeight="1">
      <c r="C57" s="78" t="s">
        <v>375</v>
      </c>
      <c r="D57" s="198">
        <v>1002.163389</v>
      </c>
      <c r="E57" s="59"/>
      <c r="F57" s="59"/>
      <c r="G57" s="53"/>
    </row>
    <row r="58" spans="3:7" ht="12.75" customHeight="1">
      <c r="C58" s="78" t="s">
        <v>314</v>
      </c>
      <c r="D58" s="58">
        <v>1197.4923</v>
      </c>
      <c r="E58" s="59"/>
      <c r="F58" s="59"/>
      <c r="G58" s="53"/>
    </row>
    <row r="59" spans="3:7" ht="12.75" customHeight="1">
      <c r="C59" s="73" t="s">
        <v>315</v>
      </c>
      <c r="D59" s="85" t="s">
        <v>303</v>
      </c>
      <c r="E59" s="73"/>
      <c r="F59" s="75"/>
      <c r="G59" s="53"/>
    </row>
    <row r="60" spans="3:7" ht="12.75" customHeight="1">
      <c r="C60" s="73" t="s">
        <v>316</v>
      </c>
      <c r="D60" s="85" t="s">
        <v>303</v>
      </c>
      <c r="E60" s="73"/>
      <c r="F60" s="75"/>
      <c r="G60" s="53"/>
    </row>
    <row r="61" spans="3:7" ht="12.75" customHeight="1">
      <c r="C61" s="73" t="s">
        <v>317</v>
      </c>
      <c r="D61" s="85" t="s">
        <v>303</v>
      </c>
      <c r="E61" s="73"/>
      <c r="F61" s="75"/>
      <c r="G61" s="53"/>
    </row>
    <row r="62" spans="3:7" ht="12.75" customHeight="1">
      <c r="C62" s="73" t="s">
        <v>318</v>
      </c>
      <c r="D62" s="85" t="s">
        <v>456</v>
      </c>
      <c r="E62" s="73"/>
      <c r="F62" s="75"/>
      <c r="G62" s="53"/>
    </row>
    <row r="63" spans="3:7" ht="12.75">
      <c r="C63" s="73" t="s">
        <v>319</v>
      </c>
      <c r="D63" s="81"/>
      <c r="E63" s="73"/>
      <c r="F63" s="75"/>
      <c r="G63" s="53"/>
    </row>
    <row r="64" spans="3:7" ht="12.75">
      <c r="C64" s="103" t="s">
        <v>320</v>
      </c>
      <c r="D64" s="115" t="s">
        <v>321</v>
      </c>
      <c r="E64" s="115" t="s">
        <v>322</v>
      </c>
      <c r="F64" s="123"/>
      <c r="G64" s="53"/>
    </row>
    <row r="65" spans="3:7" ht="12.75">
      <c r="C65" s="78" t="s">
        <v>376</v>
      </c>
      <c r="D65" s="124">
        <v>4.378430999999999</v>
      </c>
      <c r="E65" s="124">
        <v>4.193313</v>
      </c>
      <c r="F65" s="125"/>
      <c r="G65" s="53"/>
    </row>
    <row r="66" spans="3:7" ht="12.75">
      <c r="C66" s="78" t="s">
        <v>377</v>
      </c>
      <c r="D66" s="124">
        <v>2.999422</v>
      </c>
      <c r="E66" s="124">
        <v>2.8726089999999997</v>
      </c>
      <c r="F66" s="125"/>
      <c r="G66" s="53"/>
    </row>
    <row r="67" spans="3:7" ht="12.75">
      <c r="C67" s="78" t="s">
        <v>378</v>
      </c>
      <c r="D67" s="124">
        <v>3.681074</v>
      </c>
      <c r="E67" s="124">
        <v>3.525441</v>
      </c>
      <c r="F67" s="125"/>
      <c r="G67" s="53"/>
    </row>
    <row r="68" spans="3:7" ht="12.75">
      <c r="C68" s="117" t="s">
        <v>379</v>
      </c>
      <c r="D68" s="116">
        <v>3.655542</v>
      </c>
      <c r="E68" s="116">
        <v>3.500988</v>
      </c>
      <c r="F68" s="125"/>
      <c r="G68" s="53"/>
    </row>
    <row r="69" spans="3:7" ht="12.75">
      <c r="C69" s="117" t="s">
        <v>402</v>
      </c>
      <c r="D69" s="105">
        <v>1.071469</v>
      </c>
      <c r="E69" s="105">
        <v>1.026168</v>
      </c>
      <c r="F69" s="125"/>
      <c r="G69" s="53"/>
    </row>
    <row r="70" spans="3:7" ht="12.75">
      <c r="C70" s="117" t="s">
        <v>380</v>
      </c>
      <c r="D70" s="105" t="s">
        <v>353</v>
      </c>
      <c r="E70" s="105" t="s">
        <v>353</v>
      </c>
      <c r="F70" s="125"/>
      <c r="G70" s="53"/>
    </row>
    <row r="71" spans="3:7" ht="12.75">
      <c r="C71" s="118" t="s">
        <v>323</v>
      </c>
      <c r="D71" s="105"/>
      <c r="E71" s="105"/>
      <c r="F71" s="123"/>
      <c r="G71" s="53"/>
    </row>
    <row r="72" spans="3:7" ht="12.75">
      <c r="C72" s="120" t="s">
        <v>324</v>
      </c>
      <c r="D72" s="119"/>
      <c r="E72" s="119"/>
      <c r="F72" s="123"/>
      <c r="G72" s="53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76">
      <selection activeCell="C103" sqref="C103"/>
    </sheetView>
  </sheetViews>
  <sheetFormatPr defaultColWidth="9.140625" defaultRowHeight="12.75"/>
  <cols>
    <col min="1" max="1" width="7.57421875" style="0" customWidth="1"/>
    <col min="2" max="2" width="18.421875" style="0" customWidth="1"/>
    <col min="3" max="3" width="63.57421875" style="0" customWidth="1"/>
    <col min="4" max="4" width="15.57421875" style="0" customWidth="1"/>
    <col min="5" max="5" width="15.57421875" style="44" customWidth="1"/>
    <col min="6" max="6" width="16.71093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15" customWidth="1"/>
    <col min="12" max="12" width="15.140625" style="27" customWidth="1"/>
  </cols>
  <sheetData>
    <row r="1" spans="1:8" ht="18.75">
      <c r="A1" s="2"/>
      <c r="B1" s="2"/>
      <c r="C1" s="200" t="s">
        <v>228</v>
      </c>
      <c r="D1" s="200"/>
      <c r="E1" s="200"/>
      <c r="F1" s="200"/>
      <c r="G1" s="200"/>
      <c r="H1" s="31"/>
    </row>
    <row r="2" spans="1:8" ht="12.75">
      <c r="A2" s="3" t="s">
        <v>1</v>
      </c>
      <c r="B2" s="3"/>
      <c r="C2" s="4" t="s">
        <v>2</v>
      </c>
      <c r="D2" s="5"/>
      <c r="E2" s="46"/>
      <c r="F2" s="6"/>
      <c r="G2" s="7"/>
      <c r="H2" s="32"/>
    </row>
    <row r="3" spans="1:8" ht="15.75" customHeight="1">
      <c r="A3" s="8"/>
      <c r="B3" s="8"/>
      <c r="C3" s="9"/>
      <c r="D3" s="3"/>
      <c r="E3" s="46"/>
      <c r="F3" s="6"/>
      <c r="G3" s="7"/>
      <c r="H3" s="32"/>
    </row>
    <row r="4" spans="1:12" ht="25.5">
      <c r="A4" s="10" t="s">
        <v>3</v>
      </c>
      <c r="B4" s="10" t="s">
        <v>9</v>
      </c>
      <c r="C4" s="11" t="s">
        <v>4</v>
      </c>
      <c r="D4" s="11" t="s">
        <v>5</v>
      </c>
      <c r="E4" s="47" t="s">
        <v>296</v>
      </c>
      <c r="F4" s="12" t="s">
        <v>6</v>
      </c>
      <c r="G4" s="13" t="s">
        <v>7</v>
      </c>
      <c r="H4" s="26" t="s">
        <v>8</v>
      </c>
      <c r="I4" s="28"/>
      <c r="L4" s="34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230</v>
      </c>
      <c r="C9" t="s">
        <v>229</v>
      </c>
      <c r="D9" t="s">
        <v>21</v>
      </c>
      <c r="E9" s="44">
        <v>100000000</v>
      </c>
      <c r="F9" s="14">
        <v>957.051</v>
      </c>
      <c r="G9" s="15">
        <v>0.0323</v>
      </c>
      <c r="H9" s="16">
        <v>41662</v>
      </c>
    </row>
    <row r="10" spans="1:11" ht="12.75" customHeight="1">
      <c r="A10" s="33"/>
      <c r="B10" s="33"/>
      <c r="C10" s="18" t="s">
        <v>38</v>
      </c>
      <c r="D10" s="18"/>
      <c r="E10" s="48"/>
      <c r="F10" s="19">
        <f>SUM(F9:F9)</f>
        <v>957.051</v>
      </c>
      <c r="G10" s="20">
        <f>SUM(G9:G9)</f>
        <v>0.0323</v>
      </c>
      <c r="H10" s="21"/>
      <c r="I10" s="29"/>
      <c r="J10" s="17"/>
      <c r="K10" s="50"/>
    </row>
    <row r="11" spans="6:10" ht="12.75" customHeight="1">
      <c r="F11" s="14"/>
      <c r="G11" s="15"/>
      <c r="H11" s="16"/>
      <c r="J11" s="15"/>
    </row>
    <row r="12" spans="3:10" ht="12.75" customHeight="1">
      <c r="C12" s="1" t="s">
        <v>41</v>
      </c>
      <c r="F12" s="14"/>
      <c r="G12" s="15"/>
      <c r="H12" s="16"/>
      <c r="J12" s="15"/>
    </row>
    <row r="13" spans="1:10" ht="12.75" customHeight="1">
      <c r="A13">
        <v>2</v>
      </c>
      <c r="B13" t="s">
        <v>233</v>
      </c>
      <c r="C13" t="s">
        <v>231</v>
      </c>
      <c r="D13" t="s">
        <v>13</v>
      </c>
      <c r="E13" s="44">
        <v>100000000</v>
      </c>
      <c r="F13" s="14">
        <v>961.054</v>
      </c>
      <c r="G13" s="15">
        <v>0.032400000000000005</v>
      </c>
      <c r="H13" s="16">
        <v>41607</v>
      </c>
      <c r="J13" s="15"/>
    </row>
    <row r="14" spans="1:10" ht="12.75" customHeight="1">
      <c r="A14">
        <v>3</v>
      </c>
      <c r="B14" t="s">
        <v>53</v>
      </c>
      <c r="C14" t="s">
        <v>52</v>
      </c>
      <c r="D14" t="s">
        <v>16</v>
      </c>
      <c r="E14" s="44">
        <v>50000000</v>
      </c>
      <c r="F14" s="14">
        <v>493.478</v>
      </c>
      <c r="G14" s="15">
        <v>0.0166</v>
      </c>
      <c r="H14" s="16">
        <v>41514</v>
      </c>
      <c r="J14" s="15"/>
    </row>
    <row r="15" spans="1:10" ht="12.75" customHeight="1">
      <c r="A15" s="33"/>
      <c r="B15" s="33"/>
      <c r="C15" s="18" t="s">
        <v>38</v>
      </c>
      <c r="D15" s="18"/>
      <c r="E15" s="48"/>
      <c r="F15" s="19">
        <f>SUM(F13:F14)</f>
        <v>1454.532</v>
      </c>
      <c r="G15" s="20">
        <f>SUM(G13:G14)</f>
        <v>0.049</v>
      </c>
      <c r="H15" s="21"/>
      <c r="I15" s="29"/>
      <c r="J15" s="15"/>
    </row>
    <row r="16" spans="6:10" ht="12.75" customHeight="1">
      <c r="F16" s="14"/>
      <c r="G16" s="15"/>
      <c r="H16" s="16"/>
      <c r="J16" s="15"/>
    </row>
    <row r="17" spans="3:10" ht="12.75" customHeight="1">
      <c r="C17" s="1" t="s">
        <v>235</v>
      </c>
      <c r="F17" s="14"/>
      <c r="G17" s="15"/>
      <c r="H17" s="16"/>
      <c r="J17" s="15"/>
    </row>
    <row r="18" spans="1:10" ht="12.75" customHeight="1">
      <c r="A18">
        <v>4</v>
      </c>
      <c r="B18" t="s">
        <v>237</v>
      </c>
      <c r="C18" t="s">
        <v>236</v>
      </c>
      <c r="D18" t="s">
        <v>36</v>
      </c>
      <c r="E18" s="44">
        <v>62500000</v>
      </c>
      <c r="F18" s="14">
        <v>659.875</v>
      </c>
      <c r="G18" s="15">
        <v>0.0222</v>
      </c>
      <c r="H18" s="16">
        <v>46212</v>
      </c>
      <c r="I18" s="29"/>
      <c r="J18" s="15"/>
    </row>
    <row r="19" spans="1:12" ht="12.75" customHeight="1">
      <c r="A19">
        <v>5</v>
      </c>
      <c r="B19" t="s">
        <v>239</v>
      </c>
      <c r="C19" t="s">
        <v>238</v>
      </c>
      <c r="D19" t="s">
        <v>36</v>
      </c>
      <c r="E19" s="44">
        <v>25000000</v>
      </c>
      <c r="F19" s="14">
        <v>245.15</v>
      </c>
      <c r="G19" s="15">
        <v>0.0083</v>
      </c>
      <c r="H19" s="16">
        <v>45066</v>
      </c>
      <c r="J19" s="15"/>
      <c r="L19" s="37"/>
    </row>
    <row r="20" spans="1:10" ht="12.75" customHeight="1">
      <c r="A20">
        <v>6</v>
      </c>
      <c r="B20" t="s">
        <v>240</v>
      </c>
      <c r="C20" s="38" t="s">
        <v>299</v>
      </c>
      <c r="D20" t="s">
        <v>36</v>
      </c>
      <c r="E20" s="44">
        <v>15000000</v>
      </c>
      <c r="F20" s="14">
        <v>156.48</v>
      </c>
      <c r="G20" s="15">
        <v>0.0053</v>
      </c>
      <c r="H20" s="16">
        <v>45924</v>
      </c>
      <c r="J20" s="15"/>
    </row>
    <row r="21" spans="1:10" ht="12.75" customHeight="1">
      <c r="A21" s="33"/>
      <c r="B21" s="33"/>
      <c r="C21" s="18" t="s">
        <v>38</v>
      </c>
      <c r="D21" s="18"/>
      <c r="E21" s="48"/>
      <c r="F21" s="19">
        <f>SUM(F18:F20)</f>
        <v>1061.5049999999999</v>
      </c>
      <c r="G21" s="20">
        <f>SUM(G18:G20)</f>
        <v>0.0358</v>
      </c>
      <c r="H21" s="21"/>
      <c r="J21" s="15"/>
    </row>
    <row r="22" spans="6:12" ht="12.75" customHeight="1">
      <c r="F22" s="14"/>
      <c r="G22" s="15"/>
      <c r="H22" s="16"/>
      <c r="J22" s="15"/>
      <c r="L22" s="37"/>
    </row>
    <row r="23" spans="3:10" ht="12.75" customHeight="1">
      <c r="C23" s="1" t="s">
        <v>65</v>
      </c>
      <c r="F23" s="14"/>
      <c r="G23" s="15"/>
      <c r="H23" s="16"/>
      <c r="J23" s="15"/>
    </row>
    <row r="24" spans="3:10" ht="12.75" customHeight="1">
      <c r="C24" s="1" t="s">
        <v>66</v>
      </c>
      <c r="F24" s="14"/>
      <c r="G24" s="15"/>
      <c r="H24" s="16"/>
      <c r="I24" s="29"/>
      <c r="J24" s="15"/>
    </row>
    <row r="25" spans="1:10" ht="12.75" customHeight="1">
      <c r="A25">
        <v>7</v>
      </c>
      <c r="B25" t="s">
        <v>243</v>
      </c>
      <c r="C25" t="s">
        <v>242</v>
      </c>
      <c r="D25" t="s">
        <v>232</v>
      </c>
      <c r="E25" s="44">
        <v>250000000</v>
      </c>
      <c r="F25" s="14">
        <v>2568.075</v>
      </c>
      <c r="G25" s="15">
        <v>0.08650000000000001</v>
      </c>
      <c r="H25" s="16">
        <v>43542</v>
      </c>
      <c r="J25" s="15"/>
    </row>
    <row r="26" spans="1:8" ht="12.75" customHeight="1">
      <c r="A26">
        <v>8</v>
      </c>
      <c r="B26" t="s">
        <v>220</v>
      </c>
      <c r="C26" t="s">
        <v>219</v>
      </c>
      <c r="D26" t="s">
        <v>217</v>
      </c>
      <c r="E26" s="44">
        <v>150000000</v>
      </c>
      <c r="F26" s="14">
        <v>1529.5515</v>
      </c>
      <c r="G26" s="15">
        <v>0.051500000000000004</v>
      </c>
      <c r="H26" s="16">
        <v>43170</v>
      </c>
    </row>
    <row r="27" spans="1:8" ht="12.75" customHeight="1">
      <c r="A27">
        <v>9</v>
      </c>
      <c r="B27" t="s">
        <v>73</v>
      </c>
      <c r="C27" t="s">
        <v>72</v>
      </c>
      <c r="D27" t="s">
        <v>26</v>
      </c>
      <c r="E27" s="44">
        <v>150000000</v>
      </c>
      <c r="F27" s="14">
        <v>1496.364</v>
      </c>
      <c r="G27" s="15">
        <v>0.0504</v>
      </c>
      <c r="H27" s="16">
        <v>42172</v>
      </c>
    </row>
    <row r="28" spans="1:10" ht="12.75" customHeight="1">
      <c r="A28">
        <v>10</v>
      </c>
      <c r="B28" t="s">
        <v>244</v>
      </c>
      <c r="C28" t="s">
        <v>88</v>
      </c>
      <c r="D28" t="s">
        <v>234</v>
      </c>
      <c r="E28" s="44">
        <v>150000000</v>
      </c>
      <c r="F28" s="14">
        <v>1432.155</v>
      </c>
      <c r="G28" s="15">
        <v>0.0483</v>
      </c>
      <c r="H28" s="16">
        <v>41591</v>
      </c>
      <c r="J28" s="15"/>
    </row>
    <row r="29" spans="1:8" ht="12.75" customHeight="1">
      <c r="A29">
        <v>11</v>
      </c>
      <c r="B29" t="s">
        <v>245</v>
      </c>
      <c r="C29" t="s">
        <v>54</v>
      </c>
      <c r="D29" t="s">
        <v>26</v>
      </c>
      <c r="E29" s="44">
        <v>100000000</v>
      </c>
      <c r="F29" s="14">
        <v>1007.276</v>
      </c>
      <c r="G29" s="15">
        <v>0.0339</v>
      </c>
      <c r="H29" s="16">
        <v>41859</v>
      </c>
    </row>
    <row r="30" spans="1:8" ht="12.75" customHeight="1">
      <c r="A30">
        <v>12</v>
      </c>
      <c r="B30" t="s">
        <v>247</v>
      </c>
      <c r="C30" t="s">
        <v>246</v>
      </c>
      <c r="D30" s="38" t="s">
        <v>24</v>
      </c>
      <c r="E30" s="44">
        <v>100000000</v>
      </c>
      <c r="F30" s="14">
        <v>1005.577</v>
      </c>
      <c r="G30" s="15">
        <v>0.0339</v>
      </c>
      <c r="H30" s="16">
        <v>42014</v>
      </c>
    </row>
    <row r="31" spans="1:8" ht="12.75" customHeight="1">
      <c r="A31">
        <v>13</v>
      </c>
      <c r="B31" t="s">
        <v>248</v>
      </c>
      <c r="C31" t="s">
        <v>74</v>
      </c>
      <c r="D31" t="s">
        <v>39</v>
      </c>
      <c r="E31" s="44">
        <v>100000000</v>
      </c>
      <c r="F31" s="14">
        <v>1000.038</v>
      </c>
      <c r="G31" s="15">
        <v>0.0337</v>
      </c>
      <c r="H31" s="16">
        <v>42283</v>
      </c>
    </row>
    <row r="32" spans="1:8" ht="12.75" customHeight="1">
      <c r="A32">
        <v>14</v>
      </c>
      <c r="B32" t="s">
        <v>250</v>
      </c>
      <c r="C32" t="s">
        <v>249</v>
      </c>
      <c r="D32" t="s">
        <v>26</v>
      </c>
      <c r="E32" s="44">
        <v>100000000</v>
      </c>
      <c r="F32" s="14">
        <v>999.851</v>
      </c>
      <c r="G32" s="15">
        <v>0.0337</v>
      </c>
      <c r="H32" s="16">
        <v>41978</v>
      </c>
    </row>
    <row r="33" spans="1:8" ht="12.75" customHeight="1">
      <c r="A33">
        <v>15</v>
      </c>
      <c r="B33" t="s">
        <v>251</v>
      </c>
      <c r="C33" t="s">
        <v>46</v>
      </c>
      <c r="D33" t="s">
        <v>24</v>
      </c>
      <c r="E33" s="44">
        <v>94588000</v>
      </c>
      <c r="F33" s="14">
        <v>942.536314</v>
      </c>
      <c r="G33" s="15">
        <v>0.0318</v>
      </c>
      <c r="H33" s="16">
        <v>43360</v>
      </c>
    </row>
    <row r="34" spans="1:8" ht="12.75" customHeight="1">
      <c r="A34">
        <v>16</v>
      </c>
      <c r="B34" t="s">
        <v>69</v>
      </c>
      <c r="C34" t="s">
        <v>68</v>
      </c>
      <c r="D34" t="s">
        <v>31</v>
      </c>
      <c r="E34" s="44">
        <v>90000000</v>
      </c>
      <c r="F34" s="14">
        <v>896.7924</v>
      </c>
      <c r="G34" s="15">
        <v>0.0302</v>
      </c>
      <c r="H34" s="16">
        <v>42505</v>
      </c>
    </row>
    <row r="35" spans="1:8" ht="12.75" customHeight="1">
      <c r="A35">
        <v>17</v>
      </c>
      <c r="B35" t="s">
        <v>252</v>
      </c>
      <c r="C35" t="s">
        <v>46</v>
      </c>
      <c r="D35" t="s">
        <v>24</v>
      </c>
      <c r="E35" s="44">
        <v>56105000</v>
      </c>
      <c r="F35" s="14">
        <v>577.457346</v>
      </c>
      <c r="G35" s="15">
        <v>0.0195</v>
      </c>
      <c r="H35" s="16">
        <v>42600</v>
      </c>
    </row>
    <row r="36" spans="1:8" ht="12.75" customHeight="1">
      <c r="A36">
        <v>18</v>
      </c>
      <c r="B36" t="s">
        <v>254</v>
      </c>
      <c r="C36" t="s">
        <v>253</v>
      </c>
      <c r="D36" t="s">
        <v>31</v>
      </c>
      <c r="E36" s="44">
        <v>50000000</v>
      </c>
      <c r="F36" s="14">
        <v>521.468</v>
      </c>
      <c r="G36" s="15">
        <v>0.0176</v>
      </c>
      <c r="H36" s="16">
        <v>44430</v>
      </c>
    </row>
    <row r="37" spans="1:8" ht="12.75" customHeight="1">
      <c r="A37">
        <v>19</v>
      </c>
      <c r="B37" t="s">
        <v>78</v>
      </c>
      <c r="C37" t="s">
        <v>77</v>
      </c>
      <c r="D37" t="s">
        <v>31</v>
      </c>
      <c r="E37" s="44">
        <v>50000000</v>
      </c>
      <c r="F37" s="14">
        <v>507.36</v>
      </c>
      <c r="G37" s="15">
        <v>0.0171</v>
      </c>
      <c r="H37" s="16">
        <v>42245</v>
      </c>
    </row>
    <row r="38" spans="1:8" ht="12.75" customHeight="1">
      <c r="A38">
        <v>20</v>
      </c>
      <c r="B38" t="s">
        <v>255</v>
      </c>
      <c r="C38" t="s">
        <v>68</v>
      </c>
      <c r="D38" t="s">
        <v>31</v>
      </c>
      <c r="E38" s="44">
        <v>50000000</v>
      </c>
      <c r="F38" s="14">
        <v>506.7195</v>
      </c>
      <c r="G38" s="15">
        <v>0.0171</v>
      </c>
      <c r="H38" s="16">
        <v>43170</v>
      </c>
    </row>
    <row r="39" spans="1:8" ht="12.75" customHeight="1">
      <c r="A39">
        <v>21</v>
      </c>
      <c r="B39" t="s">
        <v>222</v>
      </c>
      <c r="C39" t="s">
        <v>221</v>
      </c>
      <c r="D39" t="s">
        <v>50</v>
      </c>
      <c r="E39" s="44">
        <v>50000000</v>
      </c>
      <c r="F39" s="14">
        <v>505.3225</v>
      </c>
      <c r="G39" s="15">
        <v>0.017</v>
      </c>
      <c r="H39" s="16">
        <v>42308</v>
      </c>
    </row>
    <row r="40" spans="1:8" ht="12.75" customHeight="1">
      <c r="A40">
        <v>22</v>
      </c>
      <c r="B40" t="s">
        <v>257</v>
      </c>
      <c r="C40" t="s">
        <v>256</v>
      </c>
      <c r="D40" t="s">
        <v>33</v>
      </c>
      <c r="E40" s="44">
        <v>50000000</v>
      </c>
      <c r="F40" s="14">
        <v>503.831</v>
      </c>
      <c r="G40" s="15">
        <v>0.017</v>
      </c>
      <c r="H40" s="16">
        <v>41897</v>
      </c>
    </row>
    <row r="41" spans="1:8" ht="12.75" customHeight="1">
      <c r="A41">
        <v>23</v>
      </c>
      <c r="B41" t="s">
        <v>258</v>
      </c>
      <c r="C41" t="s">
        <v>68</v>
      </c>
      <c r="D41" t="s">
        <v>31</v>
      </c>
      <c r="E41" s="44">
        <v>50000000</v>
      </c>
      <c r="F41" s="14">
        <v>498.197</v>
      </c>
      <c r="G41" s="15">
        <v>0.0168</v>
      </c>
      <c r="H41" s="16">
        <v>42546</v>
      </c>
    </row>
    <row r="42" spans="1:8" ht="12.75" customHeight="1">
      <c r="A42">
        <v>24</v>
      </c>
      <c r="B42" t="s">
        <v>259</v>
      </c>
      <c r="C42" t="s">
        <v>68</v>
      </c>
      <c r="D42" t="s">
        <v>31</v>
      </c>
      <c r="E42" s="44">
        <v>25000000</v>
      </c>
      <c r="F42" s="14">
        <v>256.15075</v>
      </c>
      <c r="G42" s="15">
        <v>0.0086</v>
      </c>
      <c r="H42" s="16">
        <v>46837</v>
      </c>
    </row>
    <row r="43" spans="1:8" ht="12.75" customHeight="1">
      <c r="A43">
        <v>25</v>
      </c>
      <c r="B43" t="s">
        <v>201</v>
      </c>
      <c r="C43" t="s">
        <v>142</v>
      </c>
      <c r="D43" t="s">
        <v>26</v>
      </c>
      <c r="E43" s="44">
        <v>25000000</v>
      </c>
      <c r="F43" s="14">
        <v>244.6105</v>
      </c>
      <c r="G43" s="15">
        <v>0.008199999999999999</v>
      </c>
      <c r="H43" s="16">
        <v>44674</v>
      </c>
    </row>
    <row r="44" spans="1:8" ht="12.75" customHeight="1">
      <c r="A44">
        <v>26</v>
      </c>
      <c r="B44" t="s">
        <v>260</v>
      </c>
      <c r="C44" t="s">
        <v>84</v>
      </c>
      <c r="D44" t="s">
        <v>241</v>
      </c>
      <c r="E44" s="44">
        <v>10000000</v>
      </c>
      <c r="F44" s="14">
        <v>103.301</v>
      </c>
      <c r="G44" s="15">
        <v>0.0034999999999999996</v>
      </c>
      <c r="H44" s="16">
        <v>41732</v>
      </c>
    </row>
    <row r="45" spans="1:8" ht="12.75" customHeight="1">
      <c r="A45">
        <v>27</v>
      </c>
      <c r="B45" t="s">
        <v>262</v>
      </c>
      <c r="C45" t="s">
        <v>261</v>
      </c>
      <c r="D45" t="s">
        <v>33</v>
      </c>
      <c r="E45" s="44">
        <v>8196000</v>
      </c>
      <c r="F45" s="14">
        <v>80.182452</v>
      </c>
      <c r="G45" s="15">
        <v>0.0027</v>
      </c>
      <c r="H45" s="16">
        <v>41531</v>
      </c>
    </row>
    <row r="46" spans="1:8" ht="12.75" customHeight="1">
      <c r="A46">
        <v>28</v>
      </c>
      <c r="B46" t="s">
        <v>85</v>
      </c>
      <c r="C46" t="s">
        <v>84</v>
      </c>
      <c r="D46" t="s">
        <v>26</v>
      </c>
      <c r="E46" s="44">
        <v>7601000</v>
      </c>
      <c r="F46" s="14">
        <v>76.262201</v>
      </c>
      <c r="G46" s="15">
        <v>0.0026</v>
      </c>
      <c r="H46" s="16">
        <v>41877</v>
      </c>
    </row>
    <row r="47" spans="1:8" ht="12.75" customHeight="1">
      <c r="A47">
        <v>29</v>
      </c>
      <c r="B47" t="s">
        <v>263</v>
      </c>
      <c r="C47" t="s">
        <v>261</v>
      </c>
      <c r="D47" t="s">
        <v>33</v>
      </c>
      <c r="E47" s="44">
        <v>6918000</v>
      </c>
      <c r="F47" s="14">
        <v>66.423108</v>
      </c>
      <c r="G47" s="15">
        <v>0.0022</v>
      </c>
      <c r="H47" s="16">
        <v>41896</v>
      </c>
    </row>
    <row r="48" spans="1:8" ht="12.75" customHeight="1">
      <c r="A48">
        <v>30</v>
      </c>
      <c r="B48" t="s">
        <v>264</v>
      </c>
      <c r="C48" t="s">
        <v>74</v>
      </c>
      <c r="D48" t="s">
        <v>39</v>
      </c>
      <c r="E48" s="44">
        <v>5768000</v>
      </c>
      <c r="F48" s="14">
        <v>60.086467</v>
      </c>
      <c r="G48" s="15">
        <v>0.002</v>
      </c>
      <c r="H48" s="16">
        <v>42607</v>
      </c>
    </row>
    <row r="49" spans="1:8" ht="12.75" customHeight="1">
      <c r="A49">
        <v>31</v>
      </c>
      <c r="B49" t="s">
        <v>89</v>
      </c>
      <c r="C49" t="s">
        <v>88</v>
      </c>
      <c r="D49" t="s">
        <v>50</v>
      </c>
      <c r="E49" s="44">
        <v>841000</v>
      </c>
      <c r="F49" s="14">
        <v>8.385603</v>
      </c>
      <c r="G49" s="15">
        <v>0.0003</v>
      </c>
      <c r="H49" s="16">
        <v>41525</v>
      </c>
    </row>
    <row r="50" spans="1:8" ht="12.75" customHeight="1">
      <c r="A50" s="33"/>
      <c r="B50" s="33"/>
      <c r="C50" s="18" t="s">
        <v>38</v>
      </c>
      <c r="D50" s="18"/>
      <c r="E50" s="48"/>
      <c r="F50" s="19">
        <f>SUM(F25:F49)</f>
        <v>17393.973641</v>
      </c>
      <c r="G50" s="20">
        <f>SUM(G25:G49)</f>
        <v>0.5861000000000001</v>
      </c>
      <c r="H50" s="21"/>
    </row>
    <row r="51" spans="6:8" ht="12.75" customHeight="1">
      <c r="F51" s="14"/>
      <c r="G51" s="15"/>
      <c r="H51" s="16"/>
    </row>
    <row r="52" spans="3:8" ht="12.75" customHeight="1">
      <c r="C52" s="1" t="s">
        <v>225</v>
      </c>
      <c r="F52" s="14"/>
      <c r="G52" s="15"/>
      <c r="H52" s="16"/>
    </row>
    <row r="53" spans="1:9" ht="12.75" customHeight="1">
      <c r="A53">
        <v>32</v>
      </c>
      <c r="B53" t="s">
        <v>266</v>
      </c>
      <c r="C53" t="s">
        <v>265</v>
      </c>
      <c r="D53" t="s">
        <v>24</v>
      </c>
      <c r="E53" s="44">
        <v>400000000</v>
      </c>
      <c r="F53" s="14">
        <v>3051.6</v>
      </c>
      <c r="G53" s="15">
        <v>0.10279999999999999</v>
      </c>
      <c r="H53" s="16">
        <v>42532</v>
      </c>
      <c r="I53" s="29"/>
    </row>
    <row r="54" spans="1:8" ht="12.75" customHeight="1">
      <c r="A54">
        <v>33</v>
      </c>
      <c r="B54" t="s">
        <v>268</v>
      </c>
      <c r="C54" t="s">
        <v>267</v>
      </c>
      <c r="D54" t="s">
        <v>26</v>
      </c>
      <c r="E54" s="44">
        <v>100000000</v>
      </c>
      <c r="F54" s="14">
        <v>932.742</v>
      </c>
      <c r="G54" s="15">
        <v>0.031400000000000004</v>
      </c>
      <c r="H54" s="16">
        <v>41758</v>
      </c>
    </row>
    <row r="55" spans="1:8" ht="12.75" customHeight="1">
      <c r="A55">
        <v>34</v>
      </c>
      <c r="B55" t="s">
        <v>227</v>
      </c>
      <c r="C55" t="s">
        <v>226</v>
      </c>
      <c r="D55" t="s">
        <v>26</v>
      </c>
      <c r="E55" s="44">
        <v>50000000</v>
      </c>
      <c r="F55" s="14">
        <v>499.2225</v>
      </c>
      <c r="G55" s="15">
        <v>0.0168</v>
      </c>
      <c r="H55" s="16">
        <v>42275</v>
      </c>
    </row>
    <row r="56" spans="1:8" ht="12.75" customHeight="1">
      <c r="A56" s="33"/>
      <c r="B56" s="33"/>
      <c r="C56" s="18" t="s">
        <v>38</v>
      </c>
      <c r="D56" s="18"/>
      <c r="E56" s="48"/>
      <c r="F56" s="19">
        <f>SUM(F53:F55)</f>
        <v>4483.5644999999995</v>
      </c>
      <c r="G56" s="20">
        <f>SUM(G53:G55)</f>
        <v>0.151</v>
      </c>
      <c r="H56" s="21"/>
    </row>
    <row r="57" spans="6:8" ht="12.75" customHeight="1">
      <c r="F57" s="14"/>
      <c r="G57" s="15"/>
      <c r="H57" s="16"/>
    </row>
    <row r="58" spans="3:8" ht="12.75" customHeight="1">
      <c r="C58" s="1" t="s">
        <v>90</v>
      </c>
      <c r="F58" s="14">
        <v>3916.943063</v>
      </c>
      <c r="G58" s="15">
        <v>0.132</v>
      </c>
      <c r="H58" s="16"/>
    </row>
    <row r="59" spans="1:9" ht="12.75" customHeight="1">
      <c r="A59" s="33"/>
      <c r="B59" s="33"/>
      <c r="C59" s="18" t="s">
        <v>38</v>
      </c>
      <c r="D59" s="18"/>
      <c r="E59" s="48"/>
      <c r="F59" s="19">
        <f>SUM(F58:F58)</f>
        <v>3916.943063</v>
      </c>
      <c r="G59" s="20">
        <f>SUM(G58:G58)</f>
        <v>0.132</v>
      </c>
      <c r="H59" s="21"/>
      <c r="I59" s="29"/>
    </row>
    <row r="60" spans="6:8" ht="12.75" customHeight="1">
      <c r="F60" s="14"/>
      <c r="G60" s="15"/>
      <c r="H60" s="16"/>
    </row>
    <row r="61" spans="3:8" ht="12.75" customHeight="1">
      <c r="C61" s="1" t="s">
        <v>91</v>
      </c>
      <c r="F61" s="14"/>
      <c r="G61" s="15"/>
      <c r="H61" s="16"/>
    </row>
    <row r="62" spans="3:9" ht="12.75" customHeight="1">
      <c r="C62" s="1" t="s">
        <v>92</v>
      </c>
      <c r="F62" s="14">
        <v>404.40055</v>
      </c>
      <c r="G62" s="15">
        <v>0.0138</v>
      </c>
      <c r="H62" s="16"/>
      <c r="I62" s="29"/>
    </row>
    <row r="63" spans="1:8" ht="12.75" customHeight="1">
      <c r="A63" s="33"/>
      <c r="B63" s="33"/>
      <c r="C63" s="18" t="s">
        <v>38</v>
      </c>
      <c r="D63" s="18"/>
      <c r="E63" s="48"/>
      <c r="F63" s="19">
        <f>SUM(F62:F62)</f>
        <v>404.40055</v>
      </c>
      <c r="G63" s="20">
        <f>SUM(G62:G62)</f>
        <v>0.0138</v>
      </c>
      <c r="H63" s="21"/>
    </row>
    <row r="64" spans="1:8" ht="12.75" customHeight="1">
      <c r="A64" s="31"/>
      <c r="B64" s="31"/>
      <c r="C64" s="22" t="s">
        <v>93</v>
      </c>
      <c r="D64" s="22"/>
      <c r="E64" s="49"/>
      <c r="F64" s="23">
        <f>SUM(F10,F15,F21,F50,F56,F59,F63)</f>
        <v>29671.969753999998</v>
      </c>
      <c r="G64" s="24">
        <f>SUM(G10,G15,G21,G50,G56,G59,G63)</f>
        <v>1</v>
      </c>
      <c r="H64" s="25"/>
    </row>
    <row r="65" ht="12.75" customHeight="1"/>
    <row r="66" spans="3:9" ht="12.75" customHeight="1">
      <c r="C66" s="1" t="s">
        <v>297</v>
      </c>
      <c r="I66" s="29"/>
    </row>
    <row r="67" spans="3:9" ht="12.75" customHeight="1">
      <c r="C67" s="1" t="s">
        <v>298</v>
      </c>
      <c r="I67" s="30"/>
    </row>
    <row r="68" ht="12.75" customHeight="1">
      <c r="C68" s="1"/>
    </row>
    <row r="69" spans="3:8" ht="12.75" customHeight="1">
      <c r="C69" s="73" t="s">
        <v>301</v>
      </c>
      <c r="D69" s="73"/>
      <c r="E69" s="73"/>
      <c r="F69" s="53"/>
      <c r="G69" s="53"/>
      <c r="H69" s="53"/>
    </row>
    <row r="70" spans="3:8" ht="12.75" customHeight="1">
      <c r="C70" s="73" t="s">
        <v>302</v>
      </c>
      <c r="D70" s="110" t="s">
        <v>303</v>
      </c>
      <c r="E70" s="73"/>
      <c r="F70" s="53"/>
      <c r="G70" s="53"/>
      <c r="H70" s="53"/>
    </row>
    <row r="71" spans="3:8" ht="12.75" customHeight="1">
      <c r="C71" s="52" t="s">
        <v>463</v>
      </c>
      <c r="E71" s="73"/>
      <c r="F71" s="53"/>
      <c r="G71" s="53"/>
      <c r="H71" s="53"/>
    </row>
    <row r="72" spans="3:8" ht="12.75" customHeight="1">
      <c r="C72" s="78" t="s">
        <v>366</v>
      </c>
      <c r="D72" s="111">
        <v>1176.472909</v>
      </c>
      <c r="E72" s="73"/>
      <c r="F72" s="53"/>
      <c r="G72" s="53"/>
      <c r="H72" s="53"/>
    </row>
    <row r="73" spans="3:8" ht="12.75" customHeight="1">
      <c r="C73" s="78" t="s">
        <v>367</v>
      </c>
      <c r="D73" s="111">
        <v>1030.449263</v>
      </c>
      <c r="E73" s="73"/>
      <c r="F73" s="53"/>
      <c r="G73" s="53"/>
      <c r="H73" s="53"/>
    </row>
    <row r="74" spans="3:8" ht="12.75" customHeight="1">
      <c r="C74" s="78" t="s">
        <v>381</v>
      </c>
      <c r="D74" s="111">
        <v>1176.580347</v>
      </c>
      <c r="E74" s="73"/>
      <c r="F74" s="53"/>
      <c r="G74" s="53"/>
      <c r="H74" s="53"/>
    </row>
    <row r="75" spans="3:8" ht="12.75" customHeight="1">
      <c r="C75" s="78" t="s">
        <v>368</v>
      </c>
      <c r="D75" s="111">
        <v>1178.50894</v>
      </c>
      <c r="E75" s="73"/>
      <c r="F75" s="53"/>
      <c r="G75" s="53"/>
      <c r="H75" s="53"/>
    </row>
    <row r="76" spans="3:8" ht="12.75" customHeight="1">
      <c r="C76" s="78" t="s">
        <v>369</v>
      </c>
      <c r="D76" s="111">
        <v>1031.878806</v>
      </c>
      <c r="E76" s="73"/>
      <c r="F76" s="53"/>
      <c r="G76" s="53"/>
      <c r="H76" s="53"/>
    </row>
    <row r="77" spans="3:8" ht="12.75" customHeight="1">
      <c r="C77" s="78" t="s">
        <v>370</v>
      </c>
      <c r="D77" s="111">
        <v>1178.465633</v>
      </c>
      <c r="E77" s="73"/>
      <c r="F77" s="53"/>
      <c r="G77" s="53"/>
      <c r="H77" s="53"/>
    </row>
    <row r="78" spans="3:8" ht="12.75" customHeight="1">
      <c r="C78" s="55" t="s">
        <v>396</v>
      </c>
      <c r="D78" s="74"/>
      <c r="E78" s="73"/>
      <c r="F78" s="53"/>
      <c r="G78" s="53"/>
      <c r="H78" s="53"/>
    </row>
    <row r="79" spans="3:8" ht="12.75" customHeight="1">
      <c r="C79" s="78" t="s">
        <v>371</v>
      </c>
      <c r="D79" s="58">
        <v>1178.9854</v>
      </c>
      <c r="E79" s="113"/>
      <c r="F79" s="59"/>
      <c r="G79" s="53"/>
      <c r="H79" s="53"/>
    </row>
    <row r="80" spans="3:8" ht="12.75" customHeight="1">
      <c r="C80" s="78" t="s">
        <v>372</v>
      </c>
      <c r="D80" s="58">
        <v>1008.8251</v>
      </c>
      <c r="E80" s="59"/>
      <c r="F80" s="59"/>
      <c r="G80" s="53"/>
      <c r="H80" s="53"/>
    </row>
    <row r="81" spans="3:8" ht="12.75" customHeight="1">
      <c r="C81" s="78" t="s">
        <v>382</v>
      </c>
      <c r="D81" s="58">
        <v>1179.0682</v>
      </c>
      <c r="E81" s="59"/>
      <c r="F81" s="59"/>
      <c r="G81" s="53"/>
      <c r="H81" s="53"/>
    </row>
    <row r="82" spans="3:8" ht="12.75" customHeight="1">
      <c r="C82" s="78" t="s">
        <v>368</v>
      </c>
      <c r="D82" s="58">
        <v>1181.4797</v>
      </c>
      <c r="E82" s="59"/>
      <c r="F82" s="59"/>
      <c r="G82" s="53"/>
      <c r="H82" s="53"/>
    </row>
    <row r="83" spans="3:8" ht="12.75" customHeight="1">
      <c r="C83" s="78" t="s">
        <v>369</v>
      </c>
      <c r="D83" s="58">
        <v>1010.0252</v>
      </c>
      <c r="E83" s="59"/>
      <c r="F83" s="59"/>
      <c r="G83" s="53"/>
      <c r="H83" s="53"/>
    </row>
    <row r="84" spans="3:8" ht="12.75" customHeight="1">
      <c r="C84" s="78" t="s">
        <v>370</v>
      </c>
      <c r="D84" s="58">
        <v>1181.421</v>
      </c>
      <c r="E84" s="59"/>
      <c r="F84" s="59"/>
      <c r="G84" s="53"/>
      <c r="H84" s="53"/>
    </row>
    <row r="85" spans="3:8" ht="12.75" customHeight="1">
      <c r="C85" s="73" t="s">
        <v>315</v>
      </c>
      <c r="D85" s="85" t="s">
        <v>303</v>
      </c>
      <c r="E85" s="73"/>
      <c r="F85" s="53"/>
      <c r="G85" s="53"/>
      <c r="H85" s="53"/>
    </row>
    <row r="86" spans="3:8" ht="12.75" customHeight="1">
      <c r="C86" s="73" t="s">
        <v>316</v>
      </c>
      <c r="D86" s="85" t="s">
        <v>303</v>
      </c>
      <c r="E86" s="73"/>
      <c r="F86" s="53"/>
      <c r="G86" s="53"/>
      <c r="H86" s="53"/>
    </row>
    <row r="87" spans="3:8" ht="12.75" customHeight="1">
      <c r="C87" s="73" t="s">
        <v>317</v>
      </c>
      <c r="D87" s="85" t="s">
        <v>303</v>
      </c>
      <c r="E87" s="73"/>
      <c r="F87" s="53"/>
      <c r="G87" s="53"/>
      <c r="H87" s="53"/>
    </row>
    <row r="88" spans="3:8" ht="12.75" customHeight="1">
      <c r="C88" s="73" t="s">
        <v>318</v>
      </c>
      <c r="D88" s="85" t="s">
        <v>457</v>
      </c>
      <c r="E88" s="73"/>
      <c r="F88" s="53"/>
      <c r="G88" s="53"/>
      <c r="H88" s="53"/>
    </row>
    <row r="89" spans="3:8" ht="12.75" customHeight="1">
      <c r="C89" s="73" t="s">
        <v>383</v>
      </c>
      <c r="D89" s="81"/>
      <c r="E89" s="73"/>
      <c r="F89" s="53"/>
      <c r="G89" s="53"/>
      <c r="H89" s="53"/>
    </row>
    <row r="90" spans="3:8" ht="12.75" customHeight="1">
      <c r="C90" s="103" t="s">
        <v>320</v>
      </c>
      <c r="D90" s="115" t="s">
        <v>321</v>
      </c>
      <c r="E90" s="115" t="s">
        <v>322</v>
      </c>
      <c r="F90" s="53"/>
      <c r="G90" s="53"/>
      <c r="H90" s="53"/>
    </row>
    <row r="91" spans="3:8" ht="12.75" customHeight="1">
      <c r="C91" s="117" t="s">
        <v>403</v>
      </c>
      <c r="D91" s="116">
        <v>18.507695</v>
      </c>
      <c r="E91" s="116">
        <v>17.725203</v>
      </c>
      <c r="F91" s="53"/>
      <c r="G91" s="53"/>
      <c r="H91" s="53"/>
    </row>
    <row r="92" spans="3:8" ht="12.75" customHeight="1">
      <c r="C92" s="117" t="s">
        <v>354</v>
      </c>
      <c r="D92" s="116">
        <v>18.99474</v>
      </c>
      <c r="E92" s="116">
        <v>18.191656</v>
      </c>
      <c r="F92" s="53"/>
      <c r="G92" s="53"/>
      <c r="H92" s="53"/>
    </row>
    <row r="93" spans="3:8" ht="12.75" customHeight="1">
      <c r="C93" s="118" t="s">
        <v>323</v>
      </c>
      <c r="D93" s="105"/>
      <c r="E93" s="105"/>
      <c r="F93" s="53"/>
      <c r="G93" s="53"/>
      <c r="H93" s="53"/>
    </row>
    <row r="94" spans="3:8" ht="12.75" customHeight="1">
      <c r="C94" s="120" t="s">
        <v>324</v>
      </c>
      <c r="D94" s="119"/>
      <c r="E94" s="119"/>
      <c r="F94" s="53"/>
      <c r="G94" s="53"/>
      <c r="H94" s="53"/>
    </row>
    <row r="95" ht="12.75" customHeight="1">
      <c r="E95"/>
    </row>
    <row r="96" ht="12.75" customHeight="1">
      <c r="E96"/>
    </row>
    <row r="97" ht="12.75" customHeight="1">
      <c r="E97"/>
    </row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49">
      <selection activeCell="D44" sqref="D44"/>
    </sheetView>
  </sheetViews>
  <sheetFormatPr defaultColWidth="9.140625" defaultRowHeight="12.75"/>
  <cols>
    <col min="1" max="1" width="7.57421875" style="0" customWidth="1"/>
    <col min="2" max="2" width="13.8515625" style="0" customWidth="1"/>
    <col min="3" max="3" width="62.421875" style="0" customWidth="1"/>
    <col min="4" max="4" width="15.57421875" style="0" customWidth="1"/>
    <col min="5" max="5" width="15.57421875" style="44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15" customWidth="1"/>
    <col min="12" max="12" width="15.140625" style="27" customWidth="1"/>
  </cols>
  <sheetData>
    <row r="1" spans="1:8" ht="18.75">
      <c r="A1" s="2"/>
      <c r="B1" s="2"/>
      <c r="C1" s="200" t="s">
        <v>269</v>
      </c>
      <c r="D1" s="200"/>
      <c r="E1" s="200"/>
      <c r="F1" s="200"/>
      <c r="G1" s="200"/>
      <c r="H1" s="31"/>
    </row>
    <row r="2" spans="1:8" ht="12.75">
      <c r="A2" s="3" t="s">
        <v>1</v>
      </c>
      <c r="B2" s="3"/>
      <c r="C2" s="4" t="s">
        <v>2</v>
      </c>
      <c r="D2" s="5"/>
      <c r="E2" s="46"/>
      <c r="F2" s="6"/>
      <c r="G2" s="7"/>
      <c r="H2" s="32"/>
    </row>
    <row r="3" spans="1:8" ht="15.75" customHeight="1">
      <c r="A3" s="8"/>
      <c r="B3" s="8"/>
      <c r="C3" s="9"/>
      <c r="D3" s="3"/>
      <c r="E3" s="46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47" t="s">
        <v>296</v>
      </c>
      <c r="F4" s="12" t="s">
        <v>6</v>
      </c>
      <c r="G4" s="13" t="s">
        <v>7</v>
      </c>
      <c r="H4" s="26" t="s">
        <v>8</v>
      </c>
      <c r="I4" s="28"/>
      <c r="L4" s="34"/>
    </row>
    <row r="5" spans="6:8" ht="12.75" customHeight="1">
      <c r="F5" s="14"/>
      <c r="G5" s="15"/>
      <c r="H5" s="16"/>
    </row>
    <row r="6" spans="3:8" ht="12.75" customHeight="1">
      <c r="C6" s="1" t="s">
        <v>235</v>
      </c>
      <c r="F6" s="14"/>
      <c r="G6" s="15"/>
      <c r="H6" s="16"/>
    </row>
    <row r="7" spans="1:8" ht="12.75" customHeight="1">
      <c r="A7">
        <v>1</v>
      </c>
      <c r="B7" t="s">
        <v>237</v>
      </c>
      <c r="C7" t="s">
        <v>236</v>
      </c>
      <c r="D7" t="s">
        <v>36</v>
      </c>
      <c r="E7" s="44">
        <v>287500000</v>
      </c>
      <c r="F7" s="14">
        <v>3035.425</v>
      </c>
      <c r="G7" s="15">
        <v>0.2446</v>
      </c>
      <c r="H7" s="16">
        <v>46212</v>
      </c>
    </row>
    <row r="8" spans="1:11" ht="12.75" customHeight="1">
      <c r="A8">
        <v>2</v>
      </c>
      <c r="B8" t="s">
        <v>240</v>
      </c>
      <c r="C8" s="38" t="s">
        <v>300</v>
      </c>
      <c r="D8" t="s">
        <v>36</v>
      </c>
      <c r="E8" s="44">
        <v>135000000</v>
      </c>
      <c r="F8" s="14">
        <v>1408.32</v>
      </c>
      <c r="G8" s="15">
        <v>0.11349999999999999</v>
      </c>
      <c r="H8" s="16">
        <v>45924</v>
      </c>
      <c r="J8" s="17"/>
      <c r="K8" s="50"/>
    </row>
    <row r="9" spans="1:10" ht="12.75" customHeight="1">
      <c r="A9">
        <v>3</v>
      </c>
      <c r="B9" t="s">
        <v>239</v>
      </c>
      <c r="C9" t="s">
        <v>238</v>
      </c>
      <c r="D9" t="s">
        <v>36</v>
      </c>
      <c r="E9" s="44">
        <v>75000000</v>
      </c>
      <c r="F9" s="14">
        <v>735.45</v>
      </c>
      <c r="G9" s="15">
        <v>0.0593</v>
      </c>
      <c r="H9" s="16">
        <v>45066</v>
      </c>
      <c r="J9" s="15"/>
    </row>
    <row r="10" spans="1:10" ht="12.75" customHeight="1">
      <c r="A10">
        <v>4</v>
      </c>
      <c r="B10" t="s">
        <v>271</v>
      </c>
      <c r="C10" t="s">
        <v>270</v>
      </c>
      <c r="D10" t="s">
        <v>36</v>
      </c>
      <c r="E10" s="44">
        <v>50000000</v>
      </c>
      <c r="F10" s="14">
        <v>507.576</v>
      </c>
      <c r="G10" s="15">
        <v>0.0409</v>
      </c>
      <c r="H10" s="16">
        <v>42919</v>
      </c>
      <c r="J10" s="15"/>
    </row>
    <row r="11" spans="1:10" ht="12.75" customHeight="1">
      <c r="A11" s="33"/>
      <c r="B11" s="33"/>
      <c r="C11" s="18" t="s">
        <v>38</v>
      </c>
      <c r="D11" s="18"/>
      <c r="E11" s="48"/>
      <c r="F11" s="19">
        <f>SUM(F7:F10)</f>
        <v>5686.771</v>
      </c>
      <c r="G11" s="20">
        <f>SUM(G7:G10)</f>
        <v>0.4583</v>
      </c>
      <c r="H11" s="21"/>
      <c r="I11" s="29"/>
      <c r="J11" s="15"/>
    </row>
    <row r="12" spans="6:10" ht="12.75" customHeight="1">
      <c r="F12" s="14"/>
      <c r="G12" s="15"/>
      <c r="H12" s="16"/>
      <c r="J12" s="15"/>
    </row>
    <row r="13" spans="3:8" ht="12.75" customHeight="1">
      <c r="C13" s="1" t="s">
        <v>65</v>
      </c>
      <c r="F13" s="14"/>
      <c r="G13" s="15"/>
      <c r="H13" s="16"/>
    </row>
    <row r="14" spans="3:8" ht="12.75" customHeight="1">
      <c r="C14" s="1" t="s">
        <v>66</v>
      </c>
      <c r="F14" s="14"/>
      <c r="G14" s="15"/>
      <c r="H14" s="16"/>
    </row>
    <row r="15" spans="1:8" ht="12.75" customHeight="1">
      <c r="A15">
        <v>5</v>
      </c>
      <c r="B15" t="s">
        <v>254</v>
      </c>
      <c r="C15" t="s">
        <v>253</v>
      </c>
      <c r="D15" t="s">
        <v>31</v>
      </c>
      <c r="E15" s="44">
        <v>150000000</v>
      </c>
      <c r="F15" s="14">
        <v>1564.404</v>
      </c>
      <c r="G15" s="15">
        <v>0.1261</v>
      </c>
      <c r="H15" s="16">
        <v>44430</v>
      </c>
    </row>
    <row r="16" spans="1:8" ht="12.75" customHeight="1">
      <c r="A16">
        <v>6</v>
      </c>
      <c r="B16" t="s">
        <v>259</v>
      </c>
      <c r="C16" t="s">
        <v>68</v>
      </c>
      <c r="D16" t="s">
        <v>31</v>
      </c>
      <c r="E16" s="44">
        <v>75000000</v>
      </c>
      <c r="F16" s="14">
        <v>768.45225</v>
      </c>
      <c r="G16" s="15">
        <v>0.061900000000000004</v>
      </c>
      <c r="H16" s="16">
        <v>46837</v>
      </c>
    </row>
    <row r="17" spans="1:8" ht="12.75" customHeight="1">
      <c r="A17">
        <v>7</v>
      </c>
      <c r="B17" t="s">
        <v>200</v>
      </c>
      <c r="C17" t="s">
        <v>199</v>
      </c>
      <c r="D17" t="s">
        <v>31</v>
      </c>
      <c r="E17" s="44">
        <v>50000000</v>
      </c>
      <c r="F17" s="14">
        <v>508.087</v>
      </c>
      <c r="G17" s="15">
        <v>0.0409</v>
      </c>
      <c r="H17" s="16">
        <v>45028</v>
      </c>
    </row>
    <row r="18" spans="1:8" ht="12.75" customHeight="1">
      <c r="A18">
        <v>8</v>
      </c>
      <c r="B18" t="s">
        <v>258</v>
      </c>
      <c r="C18" t="s">
        <v>68</v>
      </c>
      <c r="D18" t="s">
        <v>31</v>
      </c>
      <c r="E18" s="44">
        <v>50000000</v>
      </c>
      <c r="F18" s="14">
        <v>498.197</v>
      </c>
      <c r="G18" s="15">
        <v>0.0401</v>
      </c>
      <c r="H18" s="16">
        <v>42546</v>
      </c>
    </row>
    <row r="19" spans="1:8" ht="12.75" customHeight="1">
      <c r="A19">
        <v>9</v>
      </c>
      <c r="B19" t="s">
        <v>272</v>
      </c>
      <c r="C19" t="s">
        <v>77</v>
      </c>
      <c r="D19" t="s">
        <v>31</v>
      </c>
      <c r="E19" s="44">
        <v>50000000</v>
      </c>
      <c r="F19" s="14">
        <v>494.44</v>
      </c>
      <c r="G19" s="15">
        <v>0.0398</v>
      </c>
      <c r="H19" s="16">
        <v>43228</v>
      </c>
    </row>
    <row r="20" spans="1:8" ht="12.75" customHeight="1">
      <c r="A20">
        <v>10</v>
      </c>
      <c r="B20" t="s">
        <v>201</v>
      </c>
      <c r="C20" t="s">
        <v>142</v>
      </c>
      <c r="D20" t="s">
        <v>26</v>
      </c>
      <c r="E20" s="44">
        <v>25000000</v>
      </c>
      <c r="F20" s="14">
        <v>244.6105</v>
      </c>
      <c r="G20" s="15">
        <v>0.0197</v>
      </c>
      <c r="H20" s="16">
        <v>44674</v>
      </c>
    </row>
    <row r="21" spans="1:9" ht="12.75" customHeight="1">
      <c r="A21" s="33"/>
      <c r="B21" s="33"/>
      <c r="C21" s="18" t="s">
        <v>38</v>
      </c>
      <c r="D21" s="18"/>
      <c r="E21" s="48"/>
      <c r="F21" s="19">
        <f>SUM(F15:F20)</f>
        <v>4078.1907499999998</v>
      </c>
      <c r="G21" s="20">
        <f>SUM(G15:G20)</f>
        <v>0.3285</v>
      </c>
      <c r="H21" s="21"/>
      <c r="I21" s="29"/>
    </row>
    <row r="22" spans="6:8" ht="12.75" customHeight="1">
      <c r="F22" s="14"/>
      <c r="G22" s="15"/>
      <c r="H22" s="16"/>
    </row>
    <row r="23" spans="3:8" ht="12.75" customHeight="1">
      <c r="C23" s="1" t="s">
        <v>90</v>
      </c>
      <c r="F23" s="14">
        <v>3140.949623</v>
      </c>
      <c r="G23" s="15">
        <v>0.2531</v>
      </c>
      <c r="H23" s="16"/>
    </row>
    <row r="24" spans="1:9" ht="12.75" customHeight="1">
      <c r="A24" s="33"/>
      <c r="B24" s="33"/>
      <c r="C24" s="18" t="s">
        <v>38</v>
      </c>
      <c r="D24" s="18"/>
      <c r="E24" s="48"/>
      <c r="F24" s="19">
        <f>SUM(F23:F23)</f>
        <v>3140.949623</v>
      </c>
      <c r="G24" s="20">
        <f>SUM(G23:G23)</f>
        <v>0.2531</v>
      </c>
      <c r="H24" s="21"/>
      <c r="I24" s="29"/>
    </row>
    <row r="25" spans="6:8" ht="12.75" customHeight="1">
      <c r="F25" s="14"/>
      <c r="G25" s="15"/>
      <c r="H25" s="16"/>
    </row>
    <row r="26" spans="3:8" ht="12.75" customHeight="1">
      <c r="C26" s="1" t="s">
        <v>91</v>
      </c>
      <c r="F26" s="14"/>
      <c r="G26" s="15"/>
      <c r="H26" s="16"/>
    </row>
    <row r="27" spans="3:8" ht="12.75" customHeight="1">
      <c r="C27" s="1" t="s">
        <v>92</v>
      </c>
      <c r="F27" s="14">
        <v>-496.199189</v>
      </c>
      <c r="G27" s="15">
        <v>-0.039900000000000005</v>
      </c>
      <c r="H27" s="16"/>
    </row>
    <row r="28" spans="1:9" ht="12.75" customHeight="1">
      <c r="A28" s="33"/>
      <c r="B28" s="33"/>
      <c r="C28" s="18" t="s">
        <v>38</v>
      </c>
      <c r="D28" s="18"/>
      <c r="E28" s="48"/>
      <c r="F28" s="19">
        <f>SUM(F27:F27)</f>
        <v>-496.199189</v>
      </c>
      <c r="G28" s="20">
        <f>SUM(G27:G27)</f>
        <v>-0.039900000000000005</v>
      </c>
      <c r="H28" s="21"/>
      <c r="I28" s="29"/>
    </row>
    <row r="29" spans="1:9" ht="12.75" customHeight="1">
      <c r="A29" s="51"/>
      <c r="B29" s="51"/>
      <c r="C29" s="22" t="s">
        <v>93</v>
      </c>
      <c r="D29" s="22"/>
      <c r="E29" s="49"/>
      <c r="F29" s="23">
        <f>SUM(F11,F21,F24,F28)</f>
        <v>12409.712183999998</v>
      </c>
      <c r="G29" s="24">
        <f>SUM(G11,G21,G24,G28)</f>
        <v>0.9999999999999998</v>
      </c>
      <c r="H29" s="25"/>
      <c r="I29" s="30"/>
    </row>
    <row r="30" ht="12.75" customHeight="1"/>
    <row r="31" ht="12.75" customHeight="1">
      <c r="C31" s="1" t="s">
        <v>297</v>
      </c>
    </row>
    <row r="32" ht="12.75" customHeight="1">
      <c r="C32" s="1" t="s">
        <v>298</v>
      </c>
    </row>
    <row r="33" ht="12.75" customHeight="1">
      <c r="C33" s="1"/>
    </row>
    <row r="34" spans="3:8" ht="12.75" customHeight="1">
      <c r="C34" s="73" t="s">
        <v>301</v>
      </c>
      <c r="D34" s="73"/>
      <c r="E34" s="73"/>
      <c r="F34" s="53"/>
      <c r="G34" s="53"/>
      <c r="H34" s="53"/>
    </row>
    <row r="35" spans="3:8" ht="12.75" customHeight="1">
      <c r="C35" s="73" t="s">
        <v>302</v>
      </c>
      <c r="D35" s="110" t="s">
        <v>303</v>
      </c>
      <c r="E35" s="73"/>
      <c r="F35" s="53"/>
      <c r="G35" s="53"/>
      <c r="H35" s="53"/>
    </row>
    <row r="36" spans="3:8" ht="12.75" customHeight="1">
      <c r="C36" s="52" t="s">
        <v>462</v>
      </c>
      <c r="D36" s="73"/>
      <c r="E36" s="73"/>
      <c r="F36" s="53"/>
      <c r="G36" s="53"/>
      <c r="H36" s="53"/>
    </row>
    <row r="37" spans="3:8" ht="12.75" customHeight="1">
      <c r="C37" s="78" t="s">
        <v>304</v>
      </c>
      <c r="D37" s="111">
        <v>1151.46327</v>
      </c>
      <c r="E37" s="73"/>
      <c r="F37" s="53"/>
      <c r="G37" s="53"/>
      <c r="H37" s="53"/>
    </row>
    <row r="38" spans="3:8" ht="12.75" customHeight="1">
      <c r="C38" s="78" t="s">
        <v>358</v>
      </c>
      <c r="D38" s="111">
        <v>999.291208</v>
      </c>
      <c r="E38" s="73"/>
      <c r="F38" s="53"/>
      <c r="G38" s="53"/>
      <c r="H38" s="53"/>
    </row>
    <row r="39" spans="3:8" ht="12.75" customHeight="1">
      <c r="C39" s="78" t="s">
        <v>359</v>
      </c>
      <c r="D39" s="111">
        <v>1037.829553</v>
      </c>
      <c r="E39" s="73"/>
      <c r="F39" s="53"/>
      <c r="G39" s="53"/>
      <c r="H39" s="53"/>
    </row>
    <row r="40" spans="3:8" ht="12.75" customHeight="1">
      <c r="C40" s="78" t="s">
        <v>360</v>
      </c>
      <c r="D40" s="111">
        <v>1151.627179</v>
      </c>
      <c r="E40" s="73"/>
      <c r="F40" s="53"/>
      <c r="G40" s="53"/>
      <c r="H40" s="53"/>
    </row>
    <row r="41" spans="3:8" ht="12.75" customHeight="1">
      <c r="C41" s="78" t="s">
        <v>310</v>
      </c>
      <c r="D41" s="111">
        <v>1153.826608</v>
      </c>
      <c r="E41" s="73"/>
      <c r="F41" s="53"/>
      <c r="G41" s="53"/>
      <c r="H41" s="53"/>
    </row>
    <row r="42" spans="3:8" ht="12.75" customHeight="1">
      <c r="C42" s="78" t="s">
        <v>313</v>
      </c>
      <c r="D42" s="112">
        <v>1005.094496</v>
      </c>
      <c r="E42" s="73"/>
      <c r="F42" s="53"/>
      <c r="G42" s="53"/>
      <c r="H42" s="53"/>
    </row>
    <row r="43" spans="3:8" ht="12.75" customHeight="1">
      <c r="C43" s="78" t="s">
        <v>314</v>
      </c>
      <c r="D43" s="111">
        <v>1153.932408</v>
      </c>
      <c r="E43" s="73"/>
      <c r="F43" s="53"/>
      <c r="G43" s="53"/>
      <c r="H43" s="53"/>
    </row>
    <row r="44" spans="3:8" ht="12.75" customHeight="1">
      <c r="C44" s="55" t="s">
        <v>396</v>
      </c>
      <c r="D44" s="74"/>
      <c r="E44" s="73"/>
      <c r="F44" s="53"/>
      <c r="G44" s="53"/>
      <c r="H44" s="53"/>
    </row>
    <row r="45" spans="3:8" ht="12.75" customHeight="1">
      <c r="C45" s="78" t="s">
        <v>304</v>
      </c>
      <c r="D45" s="58">
        <v>1145.8424</v>
      </c>
      <c r="E45" s="73"/>
      <c r="F45" s="53"/>
      <c r="G45" s="53"/>
      <c r="H45" s="53"/>
    </row>
    <row r="46" spans="3:8" ht="12.75" customHeight="1">
      <c r="C46" s="78" t="s">
        <v>358</v>
      </c>
      <c r="D46" s="58">
        <v>994.4131</v>
      </c>
      <c r="E46" s="73"/>
      <c r="F46" s="53"/>
      <c r="G46" s="53"/>
      <c r="H46" s="53"/>
    </row>
    <row r="47" spans="3:8" ht="12.75" customHeight="1">
      <c r="C47" s="78" t="s">
        <v>359</v>
      </c>
      <c r="D47" s="198">
        <v>1006.38415</v>
      </c>
      <c r="E47" s="73"/>
      <c r="F47" s="53"/>
      <c r="G47" s="53"/>
      <c r="H47" s="53"/>
    </row>
    <row r="48" spans="3:8" ht="12.75" customHeight="1">
      <c r="C48" s="78" t="s">
        <v>360</v>
      </c>
      <c r="D48" s="58">
        <v>1146.0505</v>
      </c>
      <c r="E48" s="73"/>
      <c r="F48" s="53"/>
      <c r="G48" s="53"/>
      <c r="H48" s="53"/>
    </row>
    <row r="49" spans="3:8" ht="12.75" customHeight="1">
      <c r="C49" s="78" t="s">
        <v>364</v>
      </c>
      <c r="D49" s="58">
        <v>1006.397894</v>
      </c>
      <c r="E49" s="73"/>
      <c r="F49" s="53"/>
      <c r="G49" s="53"/>
      <c r="H49" s="53"/>
    </row>
    <row r="50" spans="3:8" ht="12.75" customHeight="1">
      <c r="C50" s="78" t="s">
        <v>310</v>
      </c>
      <c r="D50" s="58">
        <v>1148.6349</v>
      </c>
      <c r="E50" s="73"/>
      <c r="F50" s="53"/>
      <c r="G50" s="53"/>
      <c r="H50" s="53"/>
    </row>
    <row r="51" spans="3:8" ht="12.75" customHeight="1">
      <c r="C51" s="78" t="s">
        <v>313</v>
      </c>
      <c r="D51" s="58">
        <v>1000.5702</v>
      </c>
      <c r="E51" s="73"/>
      <c r="F51" s="53"/>
      <c r="G51" s="53"/>
      <c r="H51" s="53"/>
    </row>
    <row r="52" spans="3:8" ht="12.75" customHeight="1">
      <c r="C52" s="78" t="s">
        <v>314</v>
      </c>
      <c r="D52" s="58">
        <v>1148.7802</v>
      </c>
      <c r="E52" s="73"/>
      <c r="F52" s="53"/>
      <c r="G52" s="53"/>
      <c r="H52" s="53"/>
    </row>
    <row r="53" spans="3:8" ht="12.75" customHeight="1">
      <c r="C53" s="73" t="s">
        <v>315</v>
      </c>
      <c r="D53" s="85" t="s">
        <v>303</v>
      </c>
      <c r="E53" s="73"/>
      <c r="F53" s="53"/>
      <c r="G53" s="53"/>
      <c r="H53" s="53"/>
    </row>
    <row r="54" spans="3:8" ht="12.75" customHeight="1">
      <c r="C54" s="73" t="s">
        <v>316</v>
      </c>
      <c r="D54" s="85" t="s">
        <v>303</v>
      </c>
      <c r="E54" s="73"/>
      <c r="F54" s="53"/>
      <c r="G54" s="53"/>
      <c r="H54" s="53"/>
    </row>
    <row r="55" spans="3:8" ht="12.75" customHeight="1">
      <c r="C55" s="73" t="s">
        <v>317</v>
      </c>
      <c r="D55" s="85" t="s">
        <v>303</v>
      </c>
      <c r="E55" s="73"/>
      <c r="F55" s="53"/>
      <c r="G55" s="53"/>
      <c r="H55" s="53"/>
    </row>
    <row r="56" spans="3:8" ht="12.75" customHeight="1">
      <c r="C56" s="73" t="s">
        <v>318</v>
      </c>
      <c r="D56" s="85" t="s">
        <v>458</v>
      </c>
      <c r="E56" s="73"/>
      <c r="F56" s="53"/>
      <c r="G56" s="53"/>
      <c r="H56" s="53"/>
    </row>
    <row r="57" spans="3:8" ht="12.75" customHeight="1">
      <c r="C57" s="73" t="s">
        <v>384</v>
      </c>
      <c r="D57" s="81"/>
      <c r="E57" s="73"/>
      <c r="F57" s="53"/>
      <c r="G57" s="53"/>
      <c r="H57" s="53"/>
    </row>
    <row r="58" spans="3:8" ht="12.75">
      <c r="C58" s="103" t="s">
        <v>320</v>
      </c>
      <c r="D58" s="115" t="s">
        <v>321</v>
      </c>
      <c r="E58" s="115" t="s">
        <v>322</v>
      </c>
      <c r="F58" s="53"/>
      <c r="G58" s="53"/>
      <c r="H58" s="53"/>
    </row>
    <row r="59" spans="3:8" ht="12.75">
      <c r="C59" s="78" t="s">
        <v>465</v>
      </c>
      <c r="D59" s="85" t="s">
        <v>303</v>
      </c>
      <c r="E59" s="85" t="s">
        <v>303</v>
      </c>
      <c r="F59" s="53"/>
      <c r="G59" s="53"/>
      <c r="H59" s="53"/>
    </row>
    <row r="60" spans="3:8" ht="12.75">
      <c r="C60" s="78" t="s">
        <v>380</v>
      </c>
      <c r="D60" s="85" t="s">
        <v>303</v>
      </c>
      <c r="E60" s="85" t="s">
        <v>303</v>
      </c>
      <c r="F60" s="53"/>
      <c r="G60" s="53"/>
      <c r="H60" s="53"/>
    </row>
    <row r="61" spans="3:8" ht="12.75">
      <c r="C61" s="78" t="s">
        <v>466</v>
      </c>
      <c r="D61" s="105">
        <v>20.448513</v>
      </c>
      <c r="E61" s="105">
        <v>19.583964</v>
      </c>
      <c r="F61" s="53"/>
      <c r="G61" s="53"/>
      <c r="H61" s="53"/>
    </row>
    <row r="62" spans="3:8" ht="12.75">
      <c r="C62" s="118" t="s">
        <v>323</v>
      </c>
      <c r="D62" s="105"/>
      <c r="E62" s="105"/>
      <c r="F62" s="53"/>
      <c r="G62" s="53"/>
      <c r="H62" s="53"/>
    </row>
    <row r="63" spans="3:8" ht="12.75">
      <c r="C63" s="120" t="s">
        <v>324</v>
      </c>
      <c r="D63" s="119"/>
      <c r="E63" s="119"/>
      <c r="F63" s="53"/>
      <c r="G63" s="53"/>
      <c r="H63" s="53"/>
    </row>
    <row r="64" ht="12.75">
      <c r="E64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ss44493</dc:creator>
  <cp:keywords/>
  <dc:description/>
  <cp:lastModifiedBy>X178075</cp:lastModifiedBy>
  <dcterms:created xsi:type="dcterms:W3CDTF">2011-07-16T04:33:57Z</dcterms:created>
  <dcterms:modified xsi:type="dcterms:W3CDTF">2013-07-10T12:01:41Z</dcterms:modified>
  <cp:category/>
  <cp:version/>
  <cp:contentType/>
  <cp:contentStatus/>
</cp:coreProperties>
</file>